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62" firstSheet="3" activeTab="3"/>
  </bookViews>
  <sheets>
    <sheet name="PATRIMONIO" sheetId="1" r:id="rId1"/>
    <sheet name="FONDOS ADMINISTRADOS" sheetId="2" r:id="rId2"/>
    <sheet name="FIDEICOMISOS ADMINISTRADOS" sheetId="3" r:id="rId3"/>
    <sheet name="GARANTÍA" sheetId="4" r:id="rId4"/>
    <sheet name="ADMINISTRACIÓN E INVERSIÓN" sheetId="5" r:id="rId5"/>
    <sheet name="INMOBILIARIOS" sheetId="6" r:id="rId6"/>
    <sheet name="TITULARIZACIONES" sheetId="7" r:id="rId7"/>
    <sheet name="ENCARGOS FIDUCIARIOS" sheetId="8" r:id="rId8"/>
    <sheet name="GASTOS DE PERSONAL" sheetId="9" r:id="rId9"/>
    <sheet name="GASTOS ADMINISTRATIVOS" sheetId="10" r:id="rId10"/>
    <sheet name="COMISIONES GANADAS" sheetId="11" r:id="rId11"/>
  </sheets>
  <definedNames/>
  <calcPr fullCalcOnLoad="1"/>
</workbook>
</file>

<file path=xl/sharedStrings.xml><?xml version="1.0" encoding="utf-8"?>
<sst xmlns="http://schemas.openxmlformats.org/spreadsheetml/2006/main" count="611" uniqueCount="77">
  <si>
    <t>Garantía</t>
  </si>
  <si>
    <t>ADMINISTRADORAS DE FONDOS Y FIDEICOMISOS NO AFILIADOS A LA AAFFE</t>
  </si>
  <si>
    <t>SUBTOTAL</t>
  </si>
  <si>
    <t>TOTAL DE LAS ADMINISTRADORAS AFILIADAS Y NO AFILIADAS</t>
  </si>
  <si>
    <t>FIDEICOMISOS DE ADMINISTRACIÓN E INVERSIÓN</t>
  </si>
  <si>
    <t>Administración</t>
  </si>
  <si>
    <t>Inversión</t>
  </si>
  <si>
    <t>FIDUPACIFICO</t>
  </si>
  <si>
    <t>ENLACEFONDOS</t>
  </si>
  <si>
    <t>AFP GENESIS</t>
  </si>
  <si>
    <t>FIDUCIA</t>
  </si>
  <si>
    <t>FIDEVAL</t>
  </si>
  <si>
    <t>CFN</t>
  </si>
  <si>
    <t>TRUST FIDUCIARIA</t>
  </si>
  <si>
    <t>CTH</t>
  </si>
  <si>
    <t>UNION AFPV</t>
  </si>
  <si>
    <t>FODEVASA</t>
  </si>
  <si>
    <t>ANALYTICAFUNDS</t>
  </si>
  <si>
    <t>INTEGRASA</t>
  </si>
  <si>
    <t>ADMUNIFONDOS</t>
  </si>
  <si>
    <t>Inmobiliario</t>
  </si>
  <si>
    <t>ENCARGOS FIDUCIARIOS NO INSCRITOS</t>
  </si>
  <si>
    <t>PATRIMONIO DE NEGOCIOS FIDUCIARIOS</t>
  </si>
  <si>
    <t>PATRIMONIO</t>
  </si>
  <si>
    <t>GASTOS DE PERSONAL</t>
  </si>
  <si>
    <t>COMISIONES GANADAS</t>
  </si>
  <si>
    <t>ADMINISTRADORAS DE FONDOS Y FIDEICOMISOS AFILIADOS A LA AAFFE</t>
  </si>
  <si>
    <t>ADMINISTRADORAS DE FONDOS Y FIDEICOMISOS NO AFILIADAS A LA AAFFE</t>
  </si>
  <si>
    <t>SUBTOTAL AFILIADAS A LA AAFFE</t>
  </si>
  <si>
    <t>SUBTOTAL NO AFILIADAS</t>
  </si>
  <si>
    <t>SUBTOTAL AFILIADOS A LA AAFFE</t>
  </si>
  <si>
    <t>SUBTOTAL NO AFILIADOS</t>
  </si>
  <si>
    <t>SUBTOTAL AFILIADOS</t>
  </si>
  <si>
    <t>No Inscritos</t>
  </si>
  <si>
    <t>Inscritos</t>
  </si>
  <si>
    <t>Valor</t>
  </si>
  <si>
    <t>FIDEICOMISOS  ADMINISTRADOS</t>
  </si>
  <si>
    <t>Valores en US $</t>
  </si>
  <si>
    <t>Valor US $</t>
  </si>
  <si>
    <t>EUROASSETS</t>
  </si>
  <si>
    <t>FIDEICOMISOS  INMOBILIARIOS</t>
  </si>
  <si>
    <t>ENCARGOS FIDUCIARIOS</t>
  </si>
  <si>
    <t>FONDOS ADMINISTRADOS</t>
  </si>
  <si>
    <t>TITULARIZACIONES</t>
  </si>
  <si>
    <t>TITULARIZACION</t>
  </si>
  <si>
    <t>LATIN TRUST</t>
  </si>
  <si>
    <t>GASTOS ADMINISTRATIVOS</t>
  </si>
  <si>
    <t>PATRIMONIO DE FONDOS DE INVERSION</t>
  </si>
  <si>
    <t>FIDUNEGOCIOS</t>
  </si>
  <si>
    <t>FIDUECUADOR</t>
  </si>
  <si>
    <t>NCF GROUP</t>
  </si>
  <si>
    <t>ZION</t>
  </si>
  <si>
    <t>AMAZONAS MANAGEMENT</t>
  </si>
  <si>
    <t xml:space="preserve">SUBTOTAL </t>
  </si>
  <si>
    <t>TOTAL AFILIADAS Y NO AFILIADAS</t>
  </si>
  <si>
    <t>SUBTOTAL AFILIADAS</t>
  </si>
  <si>
    <t xml:space="preserve">FIDEICOMISOS DE GARANTÍA    </t>
  </si>
  <si>
    <t>FUTURFID</t>
  </si>
  <si>
    <t>FIDEICOMISO</t>
  </si>
  <si>
    <t>LAUDE S.A</t>
  </si>
  <si>
    <t>COMICIONES GANADAS</t>
  </si>
  <si>
    <t>MMG TRUST</t>
  </si>
  <si>
    <t>LATINTRUST</t>
  </si>
  <si>
    <t>TOTAL ADMINISTRADORAS AFILIADAS Y NO AFILIADAS</t>
  </si>
  <si>
    <t>HOLDUN TRUST</t>
  </si>
  <si>
    <t>TOTAL  ADMINISTRADORAS AFILIADAS Y NO AFILIADAS</t>
  </si>
  <si>
    <t>HODUN TRUST</t>
  </si>
  <si>
    <r>
      <t>Fuente: P</t>
    </r>
    <r>
      <rPr>
        <sz val="10"/>
        <rFont val="Arial"/>
        <family val="2"/>
      </rPr>
      <t xml:space="preserve">agina web, Portal Informativo de  la Superintendencia de Compañías del Ecuador. </t>
    </r>
  </si>
  <si>
    <r>
      <rPr>
        <b/>
        <sz val="10"/>
        <rFont val="Arial"/>
        <family val="2"/>
      </rPr>
      <t>Elaboración:</t>
    </r>
    <r>
      <rPr>
        <sz val="10"/>
        <rFont val="Arial"/>
        <family val="0"/>
      </rPr>
      <t xml:space="preserve"> AAFFE</t>
    </r>
  </si>
  <si>
    <r>
      <rPr>
        <b/>
        <sz val="10"/>
        <rFont val="Arial"/>
        <family val="2"/>
      </rPr>
      <t xml:space="preserve">Elaboración: </t>
    </r>
    <r>
      <rPr>
        <sz val="10"/>
        <rFont val="Arial"/>
        <family val="0"/>
      </rPr>
      <t>AAFFE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</si>
  <si>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0"/>
      </rPr>
      <t xml:space="preserve">Pagina web, Portal Informativo de  la Superintendencia de Compañías del Ecuador. 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</si>
  <si>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0"/>
      </rPr>
      <t xml:space="preserve">Pagina web, Portal de Información de  la Superintendencia de Compañías del Ecuador. </t>
    </r>
  </si>
  <si>
    <r>
      <t>Fuente: P</t>
    </r>
    <r>
      <rPr>
        <sz val="10"/>
        <rFont val="Arial"/>
        <family val="2"/>
      </rPr>
      <t xml:space="preserve">agina web, Portal de Información de  la Superintendencia de Compañías del Ecuador. </t>
    </r>
  </si>
  <si>
    <t>ANEFI</t>
  </si>
  <si>
    <t>DICIEMBRE DEL 2013</t>
  </si>
  <si>
    <t>A DICIEMBRE DEL 2013</t>
  </si>
  <si>
    <t>NOVIEMBRE DEL 2013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</si>
</sst>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0.0"/>
    <numFmt numFmtId="182" formatCode="0.000"/>
    <numFmt numFmtId="183" formatCode="_-* #,##0.00_-;\-* #,##0.00_-;_-* &quot;-&quot;??_-;_-@_-"/>
    <numFmt numFmtId="184" formatCode="[$-300A]dddd\,\ dd&quot; de &quot;mmmm&quot; de &quot;yyyy"/>
    <numFmt numFmtId="185" formatCode="_ * #,##0.0_ ;_ * \-#,##0.0_ ;_ * &quot;-&quot;??_ ;_ @_ "/>
    <numFmt numFmtId="186" formatCode="_ * #,##0.000_ ;_ * \-#,##0.000_ ;_ * &quot;-&quot;??_ ;_ @_ "/>
    <numFmt numFmtId="187" formatCode="_ * #,##0.0000_ ;_ * \-#,##0.0000_ ;_ * &quot;-&quot;??_ ;_ @_ "/>
    <numFmt numFmtId="188" formatCode="[$-F800]dddd\,\ mmmm\ dd\,\ yyyy"/>
    <numFmt numFmtId="189" formatCode="_(* #,##0.0000_);_(* \(#,##0.0000\);_(* &quot;-&quot;????_);_(@_)"/>
    <numFmt numFmtId="190" formatCode="_ * #,##0.00000_ ;_ * \-#,##0.00000_ ;_ * &quot;-&quot;??_ ;_ @_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"/>
    <numFmt numFmtId="196" formatCode="#,##0.000"/>
  </numFmts>
  <fonts count="59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0" fillId="0" borderId="0" xfId="48" applyFont="1" applyAlignment="1">
      <alignment/>
    </xf>
    <xf numFmtId="0" fontId="0" fillId="0" borderId="0" xfId="0" applyAlignment="1">
      <alignment horizontal="center"/>
    </xf>
    <xf numFmtId="179" fontId="0" fillId="18" borderId="10" xfId="48" applyFont="1" applyFill="1" applyBorder="1" applyAlignment="1" applyProtection="1">
      <alignment/>
      <protection locked="0"/>
    </xf>
    <xf numFmtId="179" fontId="0" fillId="18" borderId="10" xfId="48" applyFont="1" applyFill="1" applyBorder="1" applyAlignment="1" applyProtection="1">
      <alignment horizontal="center"/>
      <protection locked="0"/>
    </xf>
    <xf numFmtId="179" fontId="0" fillId="18" borderId="10" xfId="48" applyFont="1" applyFill="1" applyBorder="1" applyAlignment="1">
      <alignment horizontal="center"/>
    </xf>
    <xf numFmtId="179" fontId="0" fillId="10" borderId="10" xfId="48" applyFont="1" applyFill="1" applyBorder="1" applyAlignment="1" applyProtection="1">
      <alignment horizontal="center"/>
      <protection locked="0"/>
    </xf>
    <xf numFmtId="0" fontId="0" fillId="8" borderId="10" xfId="0" applyFill="1" applyBorder="1" applyAlignment="1">
      <alignment/>
    </xf>
    <xf numFmtId="179" fontId="0" fillId="16" borderId="10" xfId="48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7" fontId="4" fillId="0" borderId="0" xfId="0" applyNumberFormat="1" applyFont="1" applyAlignment="1">
      <alignment/>
    </xf>
    <xf numFmtId="179" fontId="0" fillId="4" borderId="10" xfId="48" applyFont="1" applyFill="1" applyBorder="1" applyAlignment="1" applyProtection="1">
      <alignment/>
      <protection locked="0"/>
    </xf>
    <xf numFmtId="179" fontId="4" fillId="34" borderId="10" xfId="48" applyFont="1" applyFill="1" applyBorder="1" applyAlignment="1">
      <alignment/>
    </xf>
    <xf numFmtId="179" fontId="4" fillId="12" borderId="10" xfId="0" applyNumberFormat="1" applyFont="1" applyFill="1" applyBorder="1" applyAlignment="1">
      <alignment/>
    </xf>
    <xf numFmtId="179" fontId="0" fillId="8" borderId="10" xfId="48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35" borderId="11" xfId="0" applyFont="1" applyFill="1" applyBorder="1" applyAlignment="1" applyProtection="1">
      <alignment/>
      <protection locked="0"/>
    </xf>
    <xf numFmtId="179" fontId="0" fillId="18" borderId="10" xfId="48" applyFont="1" applyFill="1" applyBorder="1" applyAlignment="1" applyProtection="1">
      <alignment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4" borderId="10" xfId="48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3" fillId="36" borderId="10" xfId="0" applyFont="1" applyFill="1" applyBorder="1" applyAlignment="1" applyProtection="1">
      <alignment/>
      <protection locked="0"/>
    </xf>
    <xf numFmtId="179" fontId="4" fillId="37" borderId="10" xfId="48" applyFont="1" applyFill="1" applyBorder="1" applyAlignment="1">
      <alignment/>
    </xf>
    <xf numFmtId="179" fontId="53" fillId="38" borderId="10" xfId="48" applyFont="1" applyFill="1" applyBorder="1" applyAlignment="1">
      <alignment/>
    </xf>
    <xf numFmtId="179" fontId="0" fillId="14" borderId="10" xfId="48" applyFont="1" applyFill="1" applyBorder="1" applyAlignment="1" applyProtection="1">
      <alignment/>
      <protection locked="0"/>
    </xf>
    <xf numFmtId="179" fontId="0" fillId="14" borderId="10" xfId="48" applyFont="1" applyFill="1" applyBorder="1" applyAlignment="1" applyProtection="1">
      <alignment horizontal="center"/>
      <protection locked="0"/>
    </xf>
    <xf numFmtId="179" fontId="0" fillId="16" borderId="10" xfId="48" applyFont="1" applyFill="1" applyBorder="1" applyAlignment="1" applyProtection="1">
      <alignment horizontal="center"/>
      <protection locked="0"/>
    </xf>
    <xf numFmtId="0" fontId="54" fillId="39" borderId="10" xfId="0" applyFont="1" applyFill="1" applyBorder="1" applyAlignment="1" applyProtection="1">
      <alignment/>
      <protection locked="0"/>
    </xf>
    <xf numFmtId="179" fontId="0" fillId="35" borderId="10" xfId="48" applyFont="1" applyFill="1" applyBorder="1" applyAlignment="1" applyProtection="1">
      <alignment/>
      <protection locked="0"/>
    </xf>
    <xf numFmtId="0" fontId="53" fillId="40" borderId="10" xfId="0" applyFont="1" applyFill="1" applyBorder="1" applyAlignment="1" applyProtection="1">
      <alignment/>
      <protection locked="0"/>
    </xf>
    <xf numFmtId="179" fontId="53" fillId="40" borderId="10" xfId="48" applyFont="1" applyFill="1" applyBorder="1" applyAlignment="1">
      <alignment/>
    </xf>
    <xf numFmtId="179" fontId="0" fillId="4" borderId="10" xfId="48" applyFont="1" applyFill="1" applyBorder="1" applyAlignment="1">
      <alignment horizontal="center"/>
    </xf>
    <xf numFmtId="179" fontId="0" fillId="16" borderId="10" xfId="48" applyFont="1" applyFill="1" applyBorder="1" applyAlignment="1" applyProtection="1">
      <alignment/>
      <protection locked="0"/>
    </xf>
    <xf numFmtId="0" fontId="53" fillId="41" borderId="10" xfId="0" applyFont="1" applyFill="1" applyBorder="1" applyAlignment="1" applyProtection="1">
      <alignment/>
      <protection locked="0"/>
    </xf>
    <xf numFmtId="179" fontId="53" fillId="41" borderId="10" xfId="48" applyFont="1" applyFill="1" applyBorder="1" applyAlignment="1">
      <alignment/>
    </xf>
    <xf numFmtId="179" fontId="0" fillId="42" borderId="10" xfId="48" applyFont="1" applyFill="1" applyBorder="1" applyAlignment="1" applyProtection="1">
      <alignment horizontal="center"/>
      <protection locked="0"/>
    </xf>
    <xf numFmtId="0" fontId="53" fillId="39" borderId="10" xfId="0" applyFont="1" applyFill="1" applyBorder="1" applyAlignment="1" applyProtection="1">
      <alignment/>
      <protection locked="0"/>
    </xf>
    <xf numFmtId="179" fontId="53" fillId="39" borderId="10" xfId="0" applyNumberFormat="1" applyFont="1" applyFill="1" applyBorder="1" applyAlignment="1">
      <alignment/>
    </xf>
    <xf numFmtId="179" fontId="4" fillId="0" borderId="10" xfId="48" applyFont="1" applyBorder="1" applyAlignment="1">
      <alignment horizontal="center"/>
    </xf>
    <xf numFmtId="0" fontId="4" fillId="12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179" fontId="0" fillId="4" borderId="12" xfId="48" applyFont="1" applyFill="1" applyBorder="1" applyAlignment="1" applyProtection="1">
      <alignment/>
      <protection locked="0"/>
    </xf>
    <xf numFmtId="179" fontId="0" fillId="16" borderId="12" xfId="48" applyFont="1" applyFill="1" applyBorder="1" applyAlignment="1" applyProtection="1">
      <alignment horizontal="center"/>
      <protection locked="0"/>
    </xf>
    <xf numFmtId="179" fontId="53" fillId="43" borderId="10" xfId="0" applyNumberFormat="1" applyFont="1" applyFill="1" applyBorder="1" applyAlignment="1">
      <alignment/>
    </xf>
    <xf numFmtId="0" fontId="53" fillId="43" borderId="10" xfId="0" applyFont="1" applyFill="1" applyBorder="1" applyAlignment="1" applyProtection="1">
      <alignment/>
      <protection locked="0"/>
    </xf>
    <xf numFmtId="179" fontId="0" fillId="35" borderId="12" xfId="48" applyFont="1" applyFill="1" applyBorder="1" applyAlignment="1" applyProtection="1">
      <alignment/>
      <protection locked="0"/>
    </xf>
    <xf numFmtId="179" fontId="0" fillId="42" borderId="12" xfId="48" applyFont="1" applyFill="1" applyBorder="1" applyAlignment="1" applyProtection="1">
      <alignment horizontal="center"/>
      <protection locked="0"/>
    </xf>
    <xf numFmtId="179" fontId="53" fillId="41" borderId="10" xfId="0" applyNumberFormat="1" applyFont="1" applyFill="1" applyBorder="1" applyAlignment="1">
      <alignment/>
    </xf>
    <xf numFmtId="179" fontId="53" fillId="44" borderId="10" xfId="0" applyNumberFormat="1" applyFont="1" applyFill="1" applyBorder="1" applyAlignment="1">
      <alignment/>
    </xf>
    <xf numFmtId="0" fontId="53" fillId="44" borderId="10" xfId="0" applyFont="1" applyFill="1" applyBorder="1" applyAlignment="1" applyProtection="1">
      <alignment/>
      <protection locked="0"/>
    </xf>
    <xf numFmtId="179" fontId="4" fillId="18" borderId="10" xfId="48" applyFont="1" applyFill="1" applyBorder="1" applyAlignment="1">
      <alignment/>
    </xf>
    <xf numFmtId="179" fontId="0" fillId="16" borderId="10" xfId="48" applyFont="1" applyFill="1" applyBorder="1" applyAlignment="1" applyProtection="1">
      <alignment/>
      <protection locked="0"/>
    </xf>
    <xf numFmtId="179" fontId="0" fillId="16" borderId="10" xfId="48" applyFont="1" applyFill="1" applyBorder="1" applyAlignment="1" applyProtection="1">
      <alignment horizontal="center"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18" borderId="10" xfId="48" applyFont="1" applyFill="1" applyBorder="1" applyAlignment="1" applyProtection="1">
      <alignment/>
      <protection locked="0"/>
    </xf>
    <xf numFmtId="179" fontId="4" fillId="0" borderId="0" xfId="48" applyFont="1" applyAlignment="1">
      <alignment/>
    </xf>
    <xf numFmtId="179" fontId="4" fillId="12" borderId="10" xfId="48" applyFont="1" applyFill="1" applyBorder="1" applyAlignment="1">
      <alignment/>
    </xf>
    <xf numFmtId="179" fontId="0" fillId="14" borderId="10" xfId="48" applyFont="1" applyFill="1" applyBorder="1" applyAlignment="1" applyProtection="1">
      <alignment/>
      <protection locked="0"/>
    </xf>
    <xf numFmtId="179" fontId="0" fillId="35" borderId="10" xfId="48" applyFont="1" applyFill="1" applyBorder="1" applyAlignment="1" applyProtection="1">
      <alignment/>
      <protection locked="0"/>
    </xf>
    <xf numFmtId="179" fontId="0" fillId="12" borderId="10" xfId="48" applyFont="1" applyFill="1" applyBorder="1" applyAlignment="1" applyProtection="1">
      <alignment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16" borderId="10" xfId="48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179" fontId="0" fillId="12" borderId="10" xfId="48" applyFont="1" applyFill="1" applyBorder="1" applyAlignment="1">
      <alignment horizontal="center"/>
    </xf>
    <xf numFmtId="179" fontId="0" fillId="12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 applyProtection="1">
      <alignment/>
      <protection locked="0"/>
    </xf>
    <xf numFmtId="179" fontId="0" fillId="12" borderId="10" xfId="48" applyFont="1" applyFill="1" applyBorder="1" applyAlignment="1">
      <alignment/>
    </xf>
    <xf numFmtId="179" fontId="12" fillId="35" borderId="11" xfId="48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48" applyFont="1" applyAlignment="1">
      <alignment/>
    </xf>
    <xf numFmtId="0" fontId="10" fillId="0" borderId="0" xfId="0" applyFont="1" applyAlignment="1">
      <alignment horizontal="center"/>
    </xf>
    <xf numFmtId="179" fontId="0" fillId="4" borderId="10" xfId="48" applyFont="1" applyFill="1" applyBorder="1" applyAlignment="1" applyProtection="1">
      <alignment/>
      <protection locked="0"/>
    </xf>
    <xf numFmtId="179" fontId="0" fillId="35" borderId="10" xfId="48" applyFont="1" applyFill="1" applyBorder="1" applyAlignment="1" applyProtection="1">
      <alignment/>
      <protection locked="0"/>
    </xf>
    <xf numFmtId="179" fontId="0" fillId="14" borderId="10" xfId="48" applyFont="1" applyFill="1" applyBorder="1" applyAlignment="1" applyProtection="1">
      <alignment/>
      <protection locked="0"/>
    </xf>
    <xf numFmtId="179" fontId="54" fillId="39" borderId="10" xfId="48" applyFont="1" applyFill="1" applyBorder="1" applyAlignment="1">
      <alignment/>
    </xf>
    <xf numFmtId="0" fontId="9" fillId="0" borderId="0" xfId="0" applyFont="1" applyBorder="1" applyAlignment="1">
      <alignment/>
    </xf>
    <xf numFmtId="179" fontId="0" fillId="9" borderId="10" xfId="48" applyFont="1" applyFill="1" applyBorder="1" applyAlignment="1" applyProtection="1">
      <alignment horizontal="center"/>
      <protection locked="0"/>
    </xf>
    <xf numFmtId="0" fontId="0" fillId="18" borderId="10" xfId="0" applyFill="1" applyBorder="1" applyAlignment="1">
      <alignment/>
    </xf>
    <xf numFmtId="0" fontId="4" fillId="14" borderId="10" xfId="0" applyFont="1" applyFill="1" applyBorder="1" applyAlignment="1" applyProtection="1">
      <alignment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4" fillId="10" borderId="10" xfId="0" applyFont="1" applyFill="1" applyBorder="1" applyAlignment="1" applyProtection="1">
      <alignment/>
      <protection locked="0"/>
    </xf>
    <xf numFmtId="179" fontId="4" fillId="10" borderId="10" xfId="0" applyNumberFormat="1" applyFont="1" applyFill="1" applyBorder="1" applyAlignment="1">
      <alignment/>
    </xf>
    <xf numFmtId="179" fontId="0" fillId="12" borderId="12" xfId="48" applyFont="1" applyFill="1" applyBorder="1" applyAlignment="1" applyProtection="1">
      <alignment/>
      <protection locked="0"/>
    </xf>
    <xf numFmtId="179" fontId="4" fillId="14" borderId="10" xfId="0" applyNumberFormat="1" applyFont="1" applyFill="1" applyBorder="1" applyAlignment="1">
      <alignment/>
    </xf>
    <xf numFmtId="0" fontId="0" fillId="12" borderId="10" xfId="0" applyFill="1" applyBorder="1" applyAlignment="1" applyProtection="1">
      <alignment/>
      <protection locked="0"/>
    </xf>
    <xf numFmtId="0" fontId="0" fillId="12" borderId="10" xfId="0" applyFont="1" applyFill="1" applyBorder="1" applyAlignment="1" applyProtection="1">
      <alignment/>
      <protection locked="0"/>
    </xf>
    <xf numFmtId="0" fontId="0" fillId="12" borderId="10" xfId="0" applyFont="1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79" fontId="0" fillId="0" borderId="0" xfId="48" applyFont="1" applyAlignment="1">
      <alignment horizontal="right"/>
    </xf>
    <xf numFmtId="43" fontId="0" fillId="0" borderId="0" xfId="0" applyNumberFormat="1" applyAlignment="1">
      <alignment/>
    </xf>
    <xf numFmtId="9" fontId="0" fillId="0" borderId="0" xfId="54" applyFont="1" applyAlignment="1">
      <alignment/>
    </xf>
    <xf numFmtId="4" fontId="55" fillId="0" borderId="10" xfId="0" applyNumberFormat="1" applyFont="1" applyBorder="1" applyAlignment="1">
      <alignment/>
    </xf>
    <xf numFmtId="4" fontId="11" fillId="2" borderId="10" xfId="0" applyNumberFormat="1" applyFont="1" applyFill="1" applyBorder="1" applyAlignment="1">
      <alignment/>
    </xf>
    <xf numFmtId="4" fontId="55" fillId="2" borderId="10" xfId="0" applyNumberFormat="1" applyFont="1" applyFill="1" applyBorder="1" applyAlignment="1">
      <alignment/>
    </xf>
    <xf numFmtId="179" fontId="0" fillId="10" borderId="13" xfId="48" applyFont="1" applyFill="1" applyBorder="1" applyAlignment="1" applyProtection="1">
      <alignment horizontal="center"/>
      <protection locked="0"/>
    </xf>
    <xf numFmtId="4" fontId="55" fillId="45" borderId="10" xfId="0" applyNumberFormat="1" applyFont="1" applyFill="1" applyBorder="1" applyAlignment="1">
      <alignment horizontal="right" wrapText="1"/>
    </xf>
    <xf numFmtId="4" fontId="56" fillId="46" borderId="10" xfId="0" applyNumberFormat="1" applyFont="1" applyFill="1" applyBorder="1" applyAlignment="1">
      <alignment horizontal="right" wrapText="1"/>
    </xf>
    <xf numFmtId="179" fontId="0" fillId="10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 applyProtection="1">
      <alignment/>
      <protection locked="0"/>
    </xf>
    <xf numFmtId="179" fontId="0" fillId="34" borderId="10" xfId="48" applyFont="1" applyFill="1" applyBorder="1" applyAlignment="1" applyProtection="1">
      <alignment horizontal="center"/>
      <protection locked="0"/>
    </xf>
    <xf numFmtId="179" fontId="11" fillId="4" borderId="10" xfId="48" applyFont="1" applyFill="1" applyBorder="1" applyAlignment="1">
      <alignment/>
    </xf>
    <xf numFmtId="4" fontId="55" fillId="4" borderId="10" xfId="0" applyNumberFormat="1" applyFont="1" applyFill="1" applyBorder="1" applyAlignment="1">
      <alignment/>
    </xf>
    <xf numFmtId="179" fontId="0" fillId="18" borderId="13" xfId="48" applyFont="1" applyFill="1" applyBorder="1" applyAlignment="1" applyProtection="1">
      <alignment horizontal="center"/>
      <protection locked="0"/>
    </xf>
    <xf numFmtId="4" fontId="55" fillId="8" borderId="10" xfId="0" applyNumberFormat="1" applyFont="1" applyFill="1" applyBorder="1" applyAlignment="1">
      <alignment/>
    </xf>
    <xf numFmtId="4" fontId="55" fillId="8" borderId="10" xfId="0" applyNumberFormat="1" applyFont="1" applyFill="1" applyBorder="1" applyAlignment="1">
      <alignment horizontal="right" wrapText="1"/>
    </xf>
    <xf numFmtId="179" fontId="11" fillId="8" borderId="10" xfId="48" applyFont="1" applyFill="1" applyBorder="1" applyAlignment="1" applyProtection="1">
      <alignment/>
      <protection locked="0"/>
    </xf>
    <xf numFmtId="187" fontId="11" fillId="8" borderId="10" xfId="48" applyNumberFormat="1" applyFont="1" applyFill="1" applyBorder="1" applyAlignment="1">
      <alignment horizontal="right"/>
    </xf>
    <xf numFmtId="179" fontId="11" fillId="8" borderId="10" xfId="48" applyFont="1" applyFill="1" applyBorder="1" applyAlignment="1">
      <alignment/>
    </xf>
    <xf numFmtId="179" fontId="56" fillId="8" borderId="10" xfId="48" applyFont="1" applyFill="1" applyBorder="1" applyAlignment="1">
      <alignment horizontal="right" wrapText="1"/>
    </xf>
    <xf numFmtId="179" fontId="0" fillId="14" borderId="10" xfId="48" applyFont="1" applyFill="1" applyBorder="1" applyAlignment="1">
      <alignment horizontal="center"/>
    </xf>
    <xf numFmtId="179" fontId="0" fillId="16" borderId="13" xfId="48" applyFont="1" applyFill="1" applyBorder="1" applyAlignment="1" applyProtection="1">
      <alignment horizontal="center"/>
      <protection locked="0"/>
    </xf>
    <xf numFmtId="179" fontId="0" fillId="16" borderId="13" xfId="48" applyFont="1" applyFill="1" applyBorder="1" applyAlignment="1" applyProtection="1">
      <alignment horizontal="center"/>
      <protection locked="0"/>
    </xf>
    <xf numFmtId="179" fontId="0" fillId="16" borderId="13" xfId="48" applyFont="1" applyFill="1" applyBorder="1" applyAlignment="1">
      <alignment horizontal="center"/>
    </xf>
    <xf numFmtId="4" fontId="55" fillId="4" borderId="10" xfId="0" applyNumberFormat="1" applyFont="1" applyFill="1" applyBorder="1" applyAlignment="1">
      <alignment horizontal="right" wrapText="1"/>
    </xf>
    <xf numFmtId="179" fontId="11" fillId="4" borderId="10" xfId="48" applyFont="1" applyFill="1" applyBorder="1" applyAlignment="1">
      <alignment horizontal="center"/>
    </xf>
    <xf numFmtId="179" fontId="11" fillId="4" borderId="10" xfId="48" applyFont="1" applyFill="1" applyBorder="1" applyAlignment="1" applyProtection="1">
      <alignment horizontal="center"/>
      <protection locked="0"/>
    </xf>
    <xf numFmtId="179" fontId="11" fillId="19" borderId="10" xfId="48" applyFont="1" applyFill="1" applyBorder="1" applyAlignment="1">
      <alignment horizontal="center"/>
    </xf>
    <xf numFmtId="179" fontId="0" fillId="19" borderId="10" xfId="48" applyFont="1" applyFill="1" applyBorder="1" applyAlignment="1">
      <alignment horizontal="center"/>
    </xf>
    <xf numFmtId="179" fontId="0" fillId="19" borderId="10" xfId="48" applyFont="1" applyFill="1" applyBorder="1" applyAlignment="1" applyProtection="1">
      <alignment horizontal="center"/>
      <protection locked="0"/>
    </xf>
    <xf numFmtId="179" fontId="13" fillId="14" borderId="13" xfId="48" applyFont="1" applyFill="1" applyBorder="1" applyAlignment="1">
      <alignment horizontal="center"/>
    </xf>
    <xf numFmtId="179" fontId="13" fillId="14" borderId="14" xfId="48" applyFont="1" applyFill="1" applyBorder="1" applyAlignment="1">
      <alignment horizontal="center"/>
    </xf>
    <xf numFmtId="4" fontId="57" fillId="8" borderId="10" xfId="0" applyNumberFormat="1" applyFont="1" applyFill="1" applyBorder="1" applyAlignment="1">
      <alignment/>
    </xf>
    <xf numFmtId="179" fontId="0" fillId="8" borderId="10" xfId="48" applyFont="1" applyFill="1" applyBorder="1" applyAlignment="1">
      <alignment horizontal="center"/>
    </xf>
    <xf numFmtId="179" fontId="0" fillId="8" borderId="10" xfId="48" applyFont="1" applyFill="1" applyBorder="1" applyAlignment="1" applyProtection="1">
      <alignment horizontal="center"/>
      <protection locked="0"/>
    </xf>
    <xf numFmtId="179" fontId="0" fillId="8" borderId="10" xfId="48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179" fontId="0" fillId="34" borderId="10" xfId="48" applyFont="1" applyFill="1" applyBorder="1" applyAlignment="1">
      <alignment/>
    </xf>
    <xf numFmtId="4" fontId="57" fillId="14" borderId="0" xfId="0" applyNumberFormat="1" applyFont="1" applyFill="1" applyAlignment="1">
      <alignment/>
    </xf>
    <xf numFmtId="179" fontId="0" fillId="14" borderId="13" xfId="48" applyFont="1" applyFill="1" applyBorder="1" applyAlignment="1" applyProtection="1">
      <alignment horizontal="center"/>
      <protection locked="0"/>
    </xf>
    <xf numFmtId="179" fontId="0" fillId="14" borderId="13" xfId="48" applyFont="1" applyFill="1" applyBorder="1" applyAlignment="1">
      <alignment horizontal="center"/>
    </xf>
    <xf numFmtId="179" fontId="0" fillId="14" borderId="13" xfId="48" applyFont="1" applyFill="1" applyBorder="1" applyAlignment="1">
      <alignment/>
    </xf>
    <xf numFmtId="179" fontId="0" fillId="13" borderId="10" xfId="48" applyFont="1" applyFill="1" applyBorder="1" applyAlignment="1">
      <alignment horizontal="center"/>
    </xf>
    <xf numFmtId="179" fontId="0" fillId="13" borderId="10" xfId="48" applyFont="1" applyFill="1" applyBorder="1" applyAlignment="1" applyProtection="1">
      <alignment horizontal="center"/>
      <protection locked="0"/>
    </xf>
    <xf numFmtId="179" fontId="0" fillId="4" borderId="10" xfId="48" applyFont="1" applyFill="1" applyBorder="1" applyAlignment="1">
      <alignment horizontal="center"/>
    </xf>
    <xf numFmtId="179" fontId="0" fillId="10" borderId="10" xfId="48" applyFont="1" applyFill="1" applyBorder="1" applyAlignment="1">
      <alignment horizontal="center"/>
    </xf>
    <xf numFmtId="179" fontId="0" fillId="10" borderId="10" xfId="48" applyFont="1" applyFill="1" applyBorder="1" applyAlignment="1" applyProtection="1">
      <alignment horizontal="right"/>
      <protection locked="0"/>
    </xf>
    <xf numFmtId="179" fontId="0" fillId="34" borderId="15" xfId="48" applyFont="1" applyFill="1" applyBorder="1" applyAlignment="1">
      <alignment horizontal="center"/>
    </xf>
    <xf numFmtId="4" fontId="57" fillId="4" borderId="10" xfId="0" applyNumberFormat="1" applyFont="1" applyFill="1" applyBorder="1" applyAlignment="1">
      <alignment/>
    </xf>
    <xf numFmtId="4" fontId="57" fillId="10" borderId="10" xfId="0" applyNumberFormat="1" applyFont="1" applyFill="1" applyBorder="1" applyAlignment="1">
      <alignment/>
    </xf>
    <xf numFmtId="4" fontId="57" fillId="10" borderId="10" xfId="0" applyNumberFormat="1" applyFont="1" applyFill="1" applyBorder="1" applyAlignment="1">
      <alignment horizontal="right" wrapText="1"/>
    </xf>
    <xf numFmtId="4" fontId="57" fillId="16" borderId="10" xfId="0" applyNumberFormat="1" applyFont="1" applyFill="1" applyBorder="1" applyAlignment="1">
      <alignment/>
    </xf>
    <xf numFmtId="4" fontId="57" fillId="16" borderId="10" xfId="0" applyNumberFormat="1" applyFont="1" applyFill="1" applyBorder="1" applyAlignment="1">
      <alignment horizontal="right" wrapText="1"/>
    </xf>
    <xf numFmtId="179" fontId="0" fillId="47" borderId="13" xfId="48" applyFont="1" applyFill="1" applyBorder="1" applyAlignment="1" applyProtection="1">
      <alignment horizontal="center"/>
      <protection locked="0"/>
    </xf>
    <xf numFmtId="4" fontId="57" fillId="18" borderId="10" xfId="0" applyNumberFormat="1" applyFont="1" applyFill="1" applyBorder="1" applyAlignment="1">
      <alignment/>
    </xf>
    <xf numFmtId="4" fontId="57" fillId="18" borderId="10" xfId="0" applyNumberFormat="1" applyFont="1" applyFill="1" applyBorder="1" applyAlignment="1">
      <alignment horizontal="right" wrapText="1"/>
    </xf>
    <xf numFmtId="179" fontId="0" fillId="18" borderId="10" xfId="48" applyFont="1" applyFill="1" applyBorder="1" applyAlignment="1" applyProtection="1">
      <alignment horizontal="center"/>
      <protection locked="0"/>
    </xf>
    <xf numFmtId="4" fontId="57" fillId="8" borderId="10" xfId="0" applyNumberFormat="1" applyFont="1" applyFill="1" applyBorder="1" applyAlignment="1">
      <alignment horizontal="right" wrapText="1"/>
    </xf>
    <xf numFmtId="179" fontId="0" fillId="10" borderId="10" xfId="48" applyFont="1" applyFill="1" applyBorder="1" applyAlignment="1">
      <alignment/>
    </xf>
    <xf numFmtId="179" fontId="0" fillId="16" borderId="10" xfId="48" applyFont="1" applyFill="1" applyBorder="1" applyAlignment="1">
      <alignment/>
    </xf>
    <xf numFmtId="4" fontId="57" fillId="13" borderId="10" xfId="0" applyNumberFormat="1" applyFont="1" applyFill="1" applyBorder="1" applyAlignment="1">
      <alignment/>
    </xf>
    <xf numFmtId="4" fontId="57" fillId="13" borderId="10" xfId="0" applyNumberFormat="1" applyFont="1" applyFill="1" applyBorder="1" applyAlignment="1">
      <alignment horizontal="right" wrapText="1"/>
    </xf>
    <xf numFmtId="179" fontId="0" fillId="4" borderId="10" xfId="48" applyFont="1" applyFill="1" applyBorder="1" applyAlignment="1">
      <alignment/>
    </xf>
    <xf numFmtId="4" fontId="57" fillId="12" borderId="10" xfId="0" applyNumberFormat="1" applyFont="1" applyFill="1" applyBorder="1" applyAlignment="1">
      <alignment/>
    </xf>
    <xf numFmtId="0" fontId="57" fillId="12" borderId="10" xfId="0" applyFont="1" applyFill="1" applyBorder="1" applyAlignment="1">
      <alignment/>
    </xf>
    <xf numFmtId="0" fontId="0" fillId="16" borderId="10" xfId="0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 horizontal="center"/>
      <protection locked="0"/>
    </xf>
    <xf numFmtId="179" fontId="57" fillId="12" borderId="10" xfId="48" applyFont="1" applyFill="1" applyBorder="1" applyAlignment="1">
      <alignment/>
    </xf>
    <xf numFmtId="179" fontId="4" fillId="12" borderId="10" xfId="48" applyFont="1" applyFill="1" applyBorder="1" applyAlignment="1">
      <alignment horizontal="center"/>
    </xf>
    <xf numFmtId="179" fontId="0" fillId="12" borderId="13" xfId="48" applyFont="1" applyFill="1" applyBorder="1" applyAlignment="1">
      <alignment horizontal="center"/>
    </xf>
    <xf numFmtId="179" fontId="0" fillId="18" borderId="10" xfId="48" applyFont="1" applyFill="1" applyBorder="1" applyAlignment="1">
      <alignment horizontal="center"/>
    </xf>
    <xf numFmtId="0" fontId="57" fillId="18" borderId="10" xfId="0" applyFont="1" applyFill="1" applyBorder="1" applyAlignment="1">
      <alignment/>
    </xf>
    <xf numFmtId="179" fontId="58" fillId="8" borderId="10" xfId="48" applyFont="1" applyFill="1" applyBorder="1" applyAlignment="1">
      <alignment horizontal="right" wrapText="1"/>
    </xf>
    <xf numFmtId="179" fontId="0" fillId="14" borderId="13" xfId="48" applyFont="1" applyFill="1" applyBorder="1" applyAlignment="1">
      <alignment horizontal="center"/>
    </xf>
    <xf numFmtId="179" fontId="11" fillId="8" borderId="10" xfId="48" applyFont="1" applyFill="1" applyBorder="1" applyAlignment="1">
      <alignment horizontal="center"/>
    </xf>
    <xf numFmtId="179" fontId="0" fillId="12" borderId="13" xfId="48" applyFont="1" applyFill="1" applyBorder="1" applyAlignment="1" applyProtection="1">
      <alignment horizontal="center"/>
      <protection locked="0"/>
    </xf>
    <xf numFmtId="4" fontId="57" fillId="6" borderId="10" xfId="0" applyNumberFormat="1" applyFont="1" applyFill="1" applyBorder="1" applyAlignment="1">
      <alignment/>
    </xf>
    <xf numFmtId="4" fontId="57" fillId="6" borderId="10" xfId="0" applyNumberFormat="1" applyFont="1" applyFill="1" applyBorder="1" applyAlignment="1">
      <alignment horizontal="right" wrapText="1"/>
    </xf>
    <xf numFmtId="179" fontId="58" fillId="6" borderId="10" xfId="48" applyFont="1" applyFill="1" applyBorder="1" applyAlignment="1">
      <alignment horizontal="right" wrapText="1"/>
    </xf>
    <xf numFmtId="4" fontId="0" fillId="6" borderId="10" xfId="0" applyNumberFormat="1" applyFont="1" applyFill="1" applyBorder="1" applyAlignment="1">
      <alignment/>
    </xf>
    <xf numFmtId="179" fontId="0" fillId="14" borderId="12" xfId="48" applyFont="1" applyFill="1" applyBorder="1" applyAlignment="1" applyProtection="1">
      <alignment/>
      <protection locked="0"/>
    </xf>
    <xf numFmtId="179" fontId="0" fillId="34" borderId="12" xfId="48" applyFont="1" applyFill="1" applyBorder="1" applyAlignment="1" applyProtection="1">
      <alignment horizontal="center"/>
      <protection locked="0"/>
    </xf>
    <xf numFmtId="4" fontId="57" fillId="7" borderId="10" xfId="0" applyNumberFormat="1" applyFont="1" applyFill="1" applyBorder="1" applyAlignment="1">
      <alignment/>
    </xf>
    <xf numFmtId="4" fontId="57" fillId="7" borderId="10" xfId="0" applyNumberFormat="1" applyFont="1" applyFill="1" applyBorder="1" applyAlignment="1">
      <alignment horizontal="right" wrapText="1"/>
    </xf>
    <xf numFmtId="179" fontId="58" fillId="7" borderId="10" xfId="48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53" fillId="48" borderId="10" xfId="0" applyFont="1" applyFill="1" applyBorder="1" applyAlignment="1">
      <alignment horizontal="center"/>
    </xf>
    <xf numFmtId="0" fontId="4" fillId="9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39" borderId="13" xfId="0" applyFont="1" applyFill="1" applyBorder="1" applyAlignment="1">
      <alignment horizontal="center"/>
    </xf>
    <xf numFmtId="0" fontId="53" fillId="39" borderId="16" xfId="0" applyFont="1" applyFill="1" applyBorder="1" applyAlignment="1">
      <alignment horizontal="center"/>
    </xf>
    <xf numFmtId="0" fontId="53" fillId="39" borderId="1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 locked="0"/>
    </xf>
    <xf numFmtId="0" fontId="53" fillId="48" borderId="13" xfId="0" applyFont="1" applyFill="1" applyBorder="1" applyAlignment="1">
      <alignment horizontal="center"/>
    </xf>
    <xf numFmtId="0" fontId="53" fillId="48" borderId="16" xfId="0" applyFont="1" applyFill="1" applyBorder="1" applyAlignment="1">
      <alignment horizontal="center"/>
    </xf>
    <xf numFmtId="0" fontId="53" fillId="48" borderId="15" xfId="0" applyFont="1" applyFill="1" applyBorder="1" applyAlignment="1">
      <alignment horizontal="center"/>
    </xf>
    <xf numFmtId="0" fontId="4" fillId="19" borderId="13" xfId="0" applyFont="1" applyFill="1" applyBorder="1" applyAlignment="1" applyProtection="1">
      <alignment horizontal="center"/>
      <protection locked="0"/>
    </xf>
    <xf numFmtId="0" fontId="4" fillId="19" borderId="16" xfId="0" applyFont="1" applyFill="1" applyBorder="1" applyAlignment="1" applyProtection="1">
      <alignment horizontal="center"/>
      <protection locked="0"/>
    </xf>
    <xf numFmtId="0" fontId="4" fillId="19" borderId="15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0" fontId="9" fillId="49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10" borderId="10" xfId="0" applyFont="1" applyFill="1" applyBorder="1" applyAlignment="1" applyProtection="1">
      <alignment horizontal="center"/>
      <protection locked="0"/>
    </xf>
    <xf numFmtId="0" fontId="53" fillId="39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15" borderId="10" xfId="0" applyFont="1" applyFill="1" applyBorder="1" applyAlignment="1" applyProtection="1">
      <alignment horizontal="center"/>
      <protection locked="0"/>
    </xf>
    <xf numFmtId="0" fontId="4" fillId="19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3" fillId="38" borderId="13" xfId="0" applyFont="1" applyFill="1" applyBorder="1" applyAlignment="1">
      <alignment horizontal="center"/>
    </xf>
    <xf numFmtId="0" fontId="53" fillId="38" borderId="16" xfId="0" applyFont="1" applyFill="1" applyBorder="1" applyAlignment="1">
      <alignment horizontal="center"/>
    </xf>
    <xf numFmtId="0" fontId="53" fillId="38" borderId="15" xfId="0" applyFont="1" applyFill="1" applyBorder="1" applyAlignment="1">
      <alignment horizontal="center"/>
    </xf>
    <xf numFmtId="0" fontId="4" fillId="47" borderId="13" xfId="0" applyFont="1" applyFill="1" applyBorder="1" applyAlignment="1" applyProtection="1">
      <alignment horizontal="center"/>
      <protection locked="0"/>
    </xf>
    <xf numFmtId="0" fontId="4" fillId="47" borderId="16" xfId="0" applyFont="1" applyFill="1" applyBorder="1" applyAlignment="1" applyProtection="1">
      <alignment horizontal="center"/>
      <protection locked="0"/>
    </xf>
    <xf numFmtId="0" fontId="4" fillId="47" borderId="15" xfId="0" applyFont="1" applyFill="1" applyBorder="1" applyAlignment="1" applyProtection="1">
      <alignment horizontal="center"/>
      <protection locked="0"/>
    </xf>
    <xf numFmtId="0" fontId="4" fillId="17" borderId="10" xfId="0" applyFont="1" applyFill="1" applyBorder="1" applyAlignment="1" applyProtection="1">
      <alignment horizontal="center"/>
      <protection locked="0"/>
    </xf>
    <xf numFmtId="179" fontId="0" fillId="34" borderId="13" xfId="48" applyFont="1" applyFill="1" applyBorder="1" applyAlignment="1" applyProtection="1">
      <alignment horizontal="center"/>
      <protection locked="0"/>
    </xf>
    <xf numFmtId="179" fontId="0" fillId="14" borderId="13" xfId="48" applyFont="1" applyFill="1" applyBorder="1" applyAlignment="1" applyProtection="1">
      <alignment horizontal="center"/>
      <protection locked="0"/>
    </xf>
    <xf numFmtId="179" fontId="0" fillId="42" borderId="13" xfId="48" applyFont="1" applyFill="1" applyBorder="1" applyAlignment="1" applyProtection="1">
      <alignment horizontal="center"/>
      <protection locked="0"/>
    </xf>
    <xf numFmtId="179" fontId="0" fillId="14" borderId="10" xfId="48" applyFont="1" applyFill="1" applyBorder="1" applyAlignment="1">
      <alignment/>
    </xf>
    <xf numFmtId="179" fontId="0" fillId="46" borderId="11" xfId="48" applyFont="1" applyFill="1" applyBorder="1" applyAlignment="1" applyProtection="1">
      <alignment/>
      <protection locked="0"/>
    </xf>
    <xf numFmtId="179" fontId="0" fillId="46" borderId="0" xfId="48" applyFont="1" applyFill="1" applyBorder="1" applyAlignment="1">
      <alignment horizontal="center"/>
    </xf>
    <xf numFmtId="4" fontId="57" fillId="46" borderId="11" xfId="0" applyNumberFormat="1" applyFont="1" applyFill="1" applyBorder="1" applyAlignment="1">
      <alignment/>
    </xf>
    <xf numFmtId="0" fontId="0" fillId="46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0</xdr:col>
      <xdr:colOff>1990725</xdr:colOff>
      <xdr:row>3</xdr:row>
      <xdr:rowOff>104775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14300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85725</xdr:rowOff>
    </xdr:from>
    <xdr:to>
      <xdr:col>0</xdr:col>
      <xdr:colOff>2000250</xdr:colOff>
      <xdr:row>4</xdr:row>
      <xdr:rowOff>76200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2476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1752600</xdr:colOff>
      <xdr:row>2</xdr:row>
      <xdr:rowOff>190500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</xdr:row>
      <xdr:rowOff>104775</xdr:rowOff>
    </xdr:from>
    <xdr:to>
      <xdr:col>0</xdr:col>
      <xdr:colOff>2628900</xdr:colOff>
      <xdr:row>4</xdr:row>
      <xdr:rowOff>95250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14400" y="26670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</xdr:row>
      <xdr:rowOff>0</xdr:rowOff>
    </xdr:from>
    <xdr:to>
      <xdr:col>0</xdr:col>
      <xdr:colOff>2590800</xdr:colOff>
      <xdr:row>3</xdr:row>
      <xdr:rowOff>190500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6300" y="161925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1409700</xdr:colOff>
      <xdr:row>3</xdr:row>
      <xdr:rowOff>85725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114300"/>
          <a:ext cx="1362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1866900</xdr:colOff>
      <xdr:row>2</xdr:row>
      <xdr:rowOff>238125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57150"/>
          <a:ext cx="1714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114300</xdr:rowOff>
    </xdr:from>
    <xdr:to>
      <xdr:col>0</xdr:col>
      <xdr:colOff>2495550</xdr:colOff>
      <xdr:row>4</xdr:row>
      <xdr:rowOff>104775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1050" y="276225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2047875</xdr:colOff>
      <xdr:row>4</xdr:row>
      <xdr:rowOff>38100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238125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133350</xdr:rowOff>
    </xdr:from>
    <xdr:to>
      <xdr:col>0</xdr:col>
      <xdr:colOff>2390775</xdr:colOff>
      <xdr:row>3</xdr:row>
      <xdr:rowOff>66675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6275" y="1333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57150</xdr:rowOff>
    </xdr:from>
    <xdr:to>
      <xdr:col>0</xdr:col>
      <xdr:colOff>2114550</xdr:colOff>
      <xdr:row>5</xdr:row>
      <xdr:rowOff>47625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0050" y="38100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4">
      <selection activeCell="F20" sqref="F20"/>
    </sheetView>
  </sheetViews>
  <sheetFormatPr defaultColWidth="11.421875" defaultRowHeight="12.75"/>
  <cols>
    <col min="1" max="1" width="58.7109375" style="0" bestFit="1" customWidth="1"/>
    <col min="2" max="2" width="20.00390625" style="0" customWidth="1"/>
    <col min="3" max="3" width="19.8515625" style="0" customWidth="1"/>
    <col min="4" max="4" width="12.8515625" style="0" customWidth="1"/>
    <col min="5" max="5" width="16.57421875" style="0" bestFit="1" customWidth="1"/>
  </cols>
  <sheetData>
    <row r="3" spans="1:3" ht="15.75">
      <c r="A3" s="189" t="s">
        <v>23</v>
      </c>
      <c r="B3" s="189"/>
      <c r="C3" s="189"/>
    </row>
    <row r="4" spans="1:3" ht="15.75">
      <c r="A4" s="83"/>
      <c r="B4" s="83"/>
      <c r="C4" s="83"/>
    </row>
    <row r="5" ht="12.75">
      <c r="A5" s="7" t="s">
        <v>37</v>
      </c>
    </row>
    <row r="6" spans="1:3" ht="12.75">
      <c r="A6" s="190" t="s">
        <v>26</v>
      </c>
      <c r="B6" s="190"/>
      <c r="C6" s="190"/>
    </row>
    <row r="7" spans="1:3" ht="12.75">
      <c r="A7" s="7" t="s">
        <v>74</v>
      </c>
      <c r="C7" s="8" t="s">
        <v>35</v>
      </c>
    </row>
    <row r="8" spans="1:3" ht="14.25">
      <c r="A8" s="73" t="s">
        <v>57</v>
      </c>
      <c r="B8" s="38" t="s">
        <v>23</v>
      </c>
      <c r="C8" s="107">
        <v>972514.24</v>
      </c>
    </row>
    <row r="9" spans="1:3" ht="14.25">
      <c r="A9" s="66" t="s">
        <v>73</v>
      </c>
      <c r="B9" s="38" t="s">
        <v>23</v>
      </c>
      <c r="C9" s="108">
        <v>609905.58</v>
      </c>
    </row>
    <row r="10" spans="1:3" ht="14.25">
      <c r="A10" s="73" t="s">
        <v>9</v>
      </c>
      <c r="B10" s="38" t="s">
        <v>23</v>
      </c>
      <c r="C10" s="108">
        <v>6461576.52</v>
      </c>
    </row>
    <row r="11" spans="1:5" ht="14.25">
      <c r="A11" s="73" t="s">
        <v>10</v>
      </c>
      <c r="B11" s="38" t="s">
        <v>23</v>
      </c>
      <c r="C11" s="108">
        <v>1330957.97</v>
      </c>
      <c r="E11" s="9"/>
    </row>
    <row r="12" spans="1:5" ht="14.25">
      <c r="A12" s="73" t="s">
        <v>11</v>
      </c>
      <c r="B12" s="38" t="s">
        <v>23</v>
      </c>
      <c r="C12" s="108">
        <v>3650381.93</v>
      </c>
      <c r="E12" s="9"/>
    </row>
    <row r="13" spans="1:3" ht="14.25">
      <c r="A13" s="73" t="s">
        <v>17</v>
      </c>
      <c r="B13" s="38" t="s">
        <v>23</v>
      </c>
      <c r="C13" s="108">
        <v>285840.87</v>
      </c>
    </row>
    <row r="14" spans="1:5" ht="14.25">
      <c r="A14" s="73" t="s">
        <v>12</v>
      </c>
      <c r="B14" s="38" t="s">
        <v>23</v>
      </c>
      <c r="C14" s="108">
        <v>1148118628.72</v>
      </c>
      <c r="E14" s="105"/>
    </row>
    <row r="15" spans="1:5" ht="14.25">
      <c r="A15" s="73" t="s">
        <v>13</v>
      </c>
      <c r="B15" s="38" t="s">
        <v>23</v>
      </c>
      <c r="C15" s="108">
        <v>1188867.41</v>
      </c>
      <c r="E15" s="9"/>
    </row>
    <row r="16" spans="1:3" ht="14.25">
      <c r="A16" s="73" t="s">
        <v>61</v>
      </c>
      <c r="B16" s="38" t="s">
        <v>23</v>
      </c>
      <c r="C16" s="108">
        <v>661998.51</v>
      </c>
    </row>
    <row r="17" spans="1:3" ht="14.25">
      <c r="A17" s="73" t="s">
        <v>14</v>
      </c>
      <c r="B17" s="38" t="s">
        <v>23</v>
      </c>
      <c r="C17" s="108">
        <v>7429216.32</v>
      </c>
    </row>
    <row r="18" spans="1:3" ht="14.25">
      <c r="A18" s="73" t="s">
        <v>19</v>
      </c>
      <c r="B18" s="38" t="s">
        <v>23</v>
      </c>
      <c r="C18" s="108">
        <v>720498.01</v>
      </c>
    </row>
    <row r="19" spans="1:3" ht="14.25">
      <c r="A19" s="73" t="s">
        <v>48</v>
      </c>
      <c r="B19" s="38" t="s">
        <v>23</v>
      </c>
      <c r="C19" s="108">
        <v>299252.95</v>
      </c>
    </row>
    <row r="20" spans="1:3" ht="14.25">
      <c r="A20" s="66" t="s">
        <v>64</v>
      </c>
      <c r="B20" s="38" t="s">
        <v>23</v>
      </c>
      <c r="C20" s="108">
        <v>563492.47</v>
      </c>
    </row>
    <row r="21" spans="1:3" ht="14.25">
      <c r="A21" s="73" t="s">
        <v>49</v>
      </c>
      <c r="B21" s="225" t="s">
        <v>23</v>
      </c>
      <c r="C21" s="108">
        <v>573166.27</v>
      </c>
    </row>
    <row r="23" spans="1:3" ht="12.75">
      <c r="A23" s="23" t="s">
        <v>30</v>
      </c>
      <c r="C23" s="21">
        <f>SUM(C8:C22)</f>
        <v>1172866297.77</v>
      </c>
    </row>
    <row r="25" spans="1:3" ht="12.75">
      <c r="A25" s="191" t="s">
        <v>1</v>
      </c>
      <c r="B25" s="191"/>
      <c r="C25" s="191"/>
    </row>
    <row r="27" spans="1:3" ht="14.25">
      <c r="A27" s="74" t="s">
        <v>7</v>
      </c>
      <c r="B27" s="109" t="s">
        <v>23</v>
      </c>
      <c r="C27" s="106">
        <v>1581582.18</v>
      </c>
    </row>
    <row r="28" spans="1:3" ht="14.25">
      <c r="A28" s="74" t="s">
        <v>45</v>
      </c>
      <c r="B28" s="109" t="s">
        <v>23</v>
      </c>
      <c r="C28" s="110">
        <v>221936.9</v>
      </c>
    </row>
    <row r="29" spans="1:3" ht="14.25">
      <c r="A29" s="74" t="s">
        <v>15</v>
      </c>
      <c r="B29" s="109" t="s">
        <v>23</v>
      </c>
      <c r="C29" s="111">
        <v>539853.43</v>
      </c>
    </row>
    <row r="30" spans="1:3" ht="14.25">
      <c r="A30" s="74" t="s">
        <v>16</v>
      </c>
      <c r="B30" s="109" t="s">
        <v>23</v>
      </c>
      <c r="C30" s="106">
        <v>126835.35</v>
      </c>
    </row>
    <row r="31" spans="1:3" ht="14.25">
      <c r="A31" s="74" t="s">
        <v>18</v>
      </c>
      <c r="B31" s="109" t="s">
        <v>23</v>
      </c>
      <c r="C31" s="106">
        <v>267562.42</v>
      </c>
    </row>
    <row r="32" spans="1:3" ht="14.25">
      <c r="A32" s="74" t="s">
        <v>51</v>
      </c>
      <c r="B32" s="109" t="s">
        <v>23</v>
      </c>
      <c r="C32" s="106">
        <v>228669.33</v>
      </c>
    </row>
    <row r="33" spans="1:3" ht="14.25">
      <c r="A33" s="74" t="s">
        <v>8</v>
      </c>
      <c r="B33" s="109" t="s">
        <v>23</v>
      </c>
      <c r="C33" s="106">
        <v>763331.82</v>
      </c>
    </row>
    <row r="34" spans="1:3" ht="14.25">
      <c r="A34" s="64" t="s">
        <v>59</v>
      </c>
      <c r="B34" s="109" t="s">
        <v>23</v>
      </c>
      <c r="C34" s="106">
        <v>309860.67</v>
      </c>
    </row>
    <row r="37" spans="1:3" ht="12.75">
      <c r="A37" s="23" t="s">
        <v>31</v>
      </c>
      <c r="C37" s="69">
        <f>SUM(C27:C36)</f>
        <v>4039632.0999999996</v>
      </c>
    </row>
    <row r="39" spans="1:5" ht="12.75">
      <c r="A39" s="49" t="s">
        <v>65</v>
      </c>
      <c r="C39" s="50">
        <f>+C37+C23</f>
        <v>1176905929.87</v>
      </c>
      <c r="E39" s="26"/>
    </row>
    <row r="40" ht="12.75">
      <c r="E40" s="103"/>
    </row>
    <row r="41" spans="1:5" ht="12.75">
      <c r="A41" s="192" t="s">
        <v>71</v>
      </c>
      <c r="B41" s="193"/>
      <c r="C41" s="193"/>
      <c r="E41" s="26"/>
    </row>
    <row r="42" spans="1:6" ht="12.75">
      <c r="A42" s="192" t="s">
        <v>68</v>
      </c>
      <c r="B42" s="193"/>
      <c r="C42" s="193"/>
      <c r="D42" s="193"/>
      <c r="E42" s="193"/>
      <c r="F42" s="193"/>
    </row>
    <row r="43" ht="12.75">
      <c r="C43" s="9"/>
    </row>
    <row r="44" ht="12.75">
      <c r="C44" s="9"/>
    </row>
    <row r="45" ht="12.75">
      <c r="C45" s="105"/>
    </row>
  </sheetData>
  <sheetProtection/>
  <mergeCells count="5">
    <mergeCell ref="A3:C3"/>
    <mergeCell ref="A6:C6"/>
    <mergeCell ref="A25:C25"/>
    <mergeCell ref="A42:F42"/>
    <mergeCell ref="A41:C41"/>
  </mergeCells>
  <printOptions/>
  <pageMargins left="0.75" right="0.75" top="1" bottom="1" header="0" footer="0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42"/>
  <sheetViews>
    <sheetView zoomScalePageLayoutView="0" workbookViewId="0" topLeftCell="A19">
      <selection activeCell="C38" sqref="C38"/>
    </sheetView>
  </sheetViews>
  <sheetFormatPr defaultColWidth="11.421875" defaultRowHeight="12.75"/>
  <cols>
    <col min="1" max="1" width="69.140625" style="0" bestFit="1" customWidth="1"/>
    <col min="2" max="2" width="25.421875" style="0" bestFit="1" customWidth="1"/>
    <col min="3" max="3" width="25.28125" style="0" customWidth="1"/>
    <col min="4" max="4" width="12.8515625" style="0" bestFit="1" customWidth="1"/>
  </cols>
  <sheetData>
    <row r="4" spans="1:3" ht="15.75">
      <c r="A4" s="189" t="s">
        <v>46</v>
      </c>
      <c r="B4" s="189"/>
      <c r="C4" s="189"/>
    </row>
    <row r="6" spans="1:3" ht="12.75">
      <c r="A6" s="201" t="s">
        <v>26</v>
      </c>
      <c r="B6" s="202"/>
      <c r="C6" s="203"/>
    </row>
    <row r="7" spans="1:3" ht="12.75">
      <c r="A7" s="18" t="s">
        <v>74</v>
      </c>
      <c r="C7" s="8" t="s">
        <v>38</v>
      </c>
    </row>
    <row r="8" spans="1:4" ht="12.75">
      <c r="A8" s="41" t="s">
        <v>57</v>
      </c>
      <c r="B8" s="48" t="s">
        <v>46</v>
      </c>
      <c r="C8" s="162">
        <v>707469.62</v>
      </c>
      <c r="D8" s="9"/>
    </row>
    <row r="9" spans="1:4" ht="12.75">
      <c r="A9" s="85" t="s">
        <v>73</v>
      </c>
      <c r="B9" s="48" t="s">
        <v>46</v>
      </c>
      <c r="C9" s="153">
        <v>1146856.83</v>
      </c>
      <c r="D9" s="9"/>
    </row>
    <row r="10" spans="1:4" ht="12.75">
      <c r="A10" s="41" t="s">
        <v>9</v>
      </c>
      <c r="B10" s="48" t="s">
        <v>46</v>
      </c>
      <c r="C10" s="153">
        <v>5636124.36</v>
      </c>
      <c r="D10" s="9"/>
    </row>
    <row r="11" spans="1:4" ht="12.75">
      <c r="A11" s="41" t="s">
        <v>10</v>
      </c>
      <c r="B11" s="48" t="s">
        <v>46</v>
      </c>
      <c r="C11" s="153">
        <v>7669693.91</v>
      </c>
      <c r="D11" s="9"/>
    </row>
    <row r="12" spans="1:4" ht="12.75">
      <c r="A12" s="41" t="s">
        <v>11</v>
      </c>
      <c r="B12" s="48" t="s">
        <v>46</v>
      </c>
      <c r="C12" s="153">
        <v>4905122.5</v>
      </c>
      <c r="D12" s="9"/>
    </row>
    <row r="13" spans="1:3" ht="12.75">
      <c r="A13" s="71" t="s">
        <v>17</v>
      </c>
      <c r="B13" s="48" t="s">
        <v>46</v>
      </c>
      <c r="C13" s="153">
        <v>23747.18</v>
      </c>
    </row>
    <row r="14" spans="1:4" ht="12.75">
      <c r="A14" s="41" t="s">
        <v>12</v>
      </c>
      <c r="B14" s="48" t="s">
        <v>46</v>
      </c>
      <c r="C14" s="153">
        <v>33672421.87</v>
      </c>
      <c r="D14" s="9"/>
    </row>
    <row r="15" spans="1:4" ht="12.75">
      <c r="A15" s="41" t="s">
        <v>13</v>
      </c>
      <c r="B15" s="48" t="s">
        <v>46</v>
      </c>
      <c r="C15" s="153">
        <v>4235211.43</v>
      </c>
      <c r="D15" s="9"/>
    </row>
    <row r="16" spans="1:4" ht="12.75">
      <c r="A16" s="85" t="s">
        <v>61</v>
      </c>
      <c r="B16" s="48" t="s">
        <v>46</v>
      </c>
      <c r="C16" s="153">
        <v>1094028</v>
      </c>
      <c r="D16" s="9"/>
    </row>
    <row r="17" spans="1:4" ht="12.75">
      <c r="A17" s="41" t="s">
        <v>14</v>
      </c>
      <c r="B17" s="48" t="s">
        <v>46</v>
      </c>
      <c r="C17" s="153">
        <v>2171811.97</v>
      </c>
      <c r="D17" s="9"/>
    </row>
    <row r="18" spans="1:4" ht="12.75">
      <c r="A18" s="41" t="s">
        <v>19</v>
      </c>
      <c r="B18" s="48" t="s">
        <v>46</v>
      </c>
      <c r="C18" s="153">
        <v>522152.36</v>
      </c>
      <c r="D18" s="9"/>
    </row>
    <row r="19" spans="1:3" ht="12.75">
      <c r="A19" s="58" t="s">
        <v>48</v>
      </c>
      <c r="B19" s="59" t="s">
        <v>46</v>
      </c>
      <c r="C19" s="153">
        <v>307033.85</v>
      </c>
    </row>
    <row r="20" spans="1:4" ht="12.75">
      <c r="A20" s="85" t="s">
        <v>64</v>
      </c>
      <c r="B20" s="48" t="s">
        <v>46</v>
      </c>
      <c r="C20" s="153">
        <v>1317691.26</v>
      </c>
      <c r="D20" s="9"/>
    </row>
    <row r="21" spans="1:3" ht="12.75">
      <c r="A21" s="71" t="s">
        <v>49</v>
      </c>
      <c r="B21" s="226" t="s">
        <v>46</v>
      </c>
      <c r="C21" s="153">
        <v>461329.4</v>
      </c>
    </row>
    <row r="23" spans="1:3" ht="12.75">
      <c r="A23" s="23" t="s">
        <v>30</v>
      </c>
      <c r="B23" s="7"/>
      <c r="C23" s="21">
        <f>SUM(C8:C22)</f>
        <v>63870694.53999999</v>
      </c>
    </row>
    <row r="24" spans="1:3" ht="12.75">
      <c r="A24" s="7"/>
      <c r="B24" s="7"/>
      <c r="C24" s="7"/>
    </row>
    <row r="25" spans="1:3" ht="12.75">
      <c r="A25" s="220" t="s">
        <v>1</v>
      </c>
      <c r="B25" s="221"/>
      <c r="C25" s="222"/>
    </row>
    <row r="27" spans="1:4" ht="12.75">
      <c r="A27" s="71" t="s">
        <v>7</v>
      </c>
      <c r="B27" s="179" t="s">
        <v>46</v>
      </c>
      <c r="C27" s="180">
        <v>1074164.74</v>
      </c>
      <c r="D27" s="9"/>
    </row>
    <row r="28" spans="1:4" ht="12.75">
      <c r="A28" s="71" t="s">
        <v>45</v>
      </c>
      <c r="B28" s="179" t="s">
        <v>46</v>
      </c>
      <c r="C28" s="181">
        <v>205182.56</v>
      </c>
      <c r="D28" s="9"/>
    </row>
    <row r="29" spans="1:3" ht="12.75">
      <c r="A29" s="71" t="s">
        <v>15</v>
      </c>
      <c r="B29" s="179" t="s">
        <v>46</v>
      </c>
      <c r="C29" s="181">
        <v>371541.65</v>
      </c>
    </row>
    <row r="30" spans="1:3" ht="12.75">
      <c r="A30" s="71" t="s">
        <v>16</v>
      </c>
      <c r="B30" s="179" t="s">
        <v>46</v>
      </c>
      <c r="C30" s="180">
        <v>301994.54</v>
      </c>
    </row>
    <row r="31" spans="1:3" ht="12.75">
      <c r="A31" s="71" t="s">
        <v>50</v>
      </c>
      <c r="B31" s="179" t="s">
        <v>46</v>
      </c>
      <c r="C31" s="182">
        <v>0</v>
      </c>
    </row>
    <row r="32" spans="1:3" ht="12.75">
      <c r="A32" s="71" t="s">
        <v>18</v>
      </c>
      <c r="B32" s="179" t="s">
        <v>46</v>
      </c>
      <c r="C32" s="180">
        <v>143077.95</v>
      </c>
    </row>
    <row r="33" spans="1:3" ht="12.75">
      <c r="A33" s="71" t="s">
        <v>51</v>
      </c>
      <c r="B33" s="179" t="s">
        <v>46</v>
      </c>
      <c r="C33" s="180">
        <v>713217.01</v>
      </c>
    </row>
    <row r="34" spans="1:3" ht="12.75">
      <c r="A34" s="71" t="s">
        <v>8</v>
      </c>
      <c r="B34" s="179" t="s">
        <v>46</v>
      </c>
      <c r="C34" s="180">
        <v>1306832.97</v>
      </c>
    </row>
    <row r="35" spans="1:3" ht="12.75">
      <c r="A35" s="85" t="s">
        <v>59</v>
      </c>
      <c r="B35" s="179" t="s">
        <v>46</v>
      </c>
      <c r="C35" s="180">
        <v>78322.33</v>
      </c>
    </row>
    <row r="36" spans="1:3" ht="12.75">
      <c r="A36" s="58" t="s">
        <v>52</v>
      </c>
      <c r="B36" s="179" t="s">
        <v>46</v>
      </c>
      <c r="C36" s="182">
        <v>0</v>
      </c>
    </row>
    <row r="37" spans="1:3" ht="12.75">
      <c r="A37" s="23" t="s">
        <v>31</v>
      </c>
      <c r="C37" s="21">
        <f>SUM(C27:C36)</f>
        <v>4194333.75</v>
      </c>
    </row>
    <row r="39" spans="1:3" ht="12.75">
      <c r="A39" s="46" t="s">
        <v>65</v>
      </c>
      <c r="C39" s="60">
        <f>+C37+C23</f>
        <v>68065028.28999999</v>
      </c>
    </row>
    <row r="41" spans="1:3" ht="12.75">
      <c r="A41" s="192" t="s">
        <v>70</v>
      </c>
      <c r="B41" s="193"/>
      <c r="C41" s="193"/>
    </row>
    <row r="42" spans="1:6" ht="12.75">
      <c r="A42" s="192" t="s">
        <v>68</v>
      </c>
      <c r="B42" s="193"/>
      <c r="C42" s="193"/>
      <c r="D42" s="193"/>
      <c r="E42" s="193"/>
      <c r="F42" s="193"/>
    </row>
  </sheetData>
  <sheetProtection/>
  <mergeCells count="5">
    <mergeCell ref="A4:C4"/>
    <mergeCell ref="A6:C6"/>
    <mergeCell ref="A25:C25"/>
    <mergeCell ref="A42:F42"/>
    <mergeCell ref="A41:C4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69.140625" style="0" bestFit="1" customWidth="1"/>
    <col min="2" max="2" width="22.7109375" style="0" bestFit="1" customWidth="1"/>
    <col min="3" max="3" width="18.421875" style="0" customWidth="1"/>
  </cols>
  <sheetData>
    <row r="3" spans="1:3" ht="15.75">
      <c r="A3" s="189" t="s">
        <v>25</v>
      </c>
      <c r="B3" s="189"/>
      <c r="C3" s="189"/>
    </row>
    <row r="5" spans="1:3" ht="12.75">
      <c r="A5" s="190" t="s">
        <v>26</v>
      </c>
      <c r="B5" s="190"/>
      <c r="C5" s="190"/>
    </row>
    <row r="6" spans="1:3" ht="12.75">
      <c r="A6" s="7" t="s">
        <v>74</v>
      </c>
      <c r="C6" s="8" t="s">
        <v>38</v>
      </c>
    </row>
    <row r="7" spans="1:3" ht="12.75">
      <c r="A7" s="70" t="s">
        <v>57</v>
      </c>
      <c r="B7" s="114" t="s">
        <v>25</v>
      </c>
      <c r="C7" s="183">
        <v>1472048.49</v>
      </c>
    </row>
    <row r="8" spans="1:3" ht="12.75">
      <c r="A8" s="86" t="s">
        <v>73</v>
      </c>
      <c r="B8" s="114" t="s">
        <v>25</v>
      </c>
      <c r="C8" s="180">
        <v>1611807.82</v>
      </c>
    </row>
    <row r="9" spans="1:3" ht="12.75">
      <c r="A9" s="70" t="s">
        <v>9</v>
      </c>
      <c r="B9" s="114" t="s">
        <v>25</v>
      </c>
      <c r="C9" s="180">
        <v>14101453.77</v>
      </c>
    </row>
    <row r="10" spans="1:3" ht="12.75">
      <c r="A10" s="70" t="s">
        <v>10</v>
      </c>
      <c r="B10" s="114" t="s">
        <v>25</v>
      </c>
      <c r="C10" s="180">
        <v>7794180.2</v>
      </c>
    </row>
    <row r="11" spans="1:3" ht="12.75">
      <c r="A11" s="70" t="s">
        <v>11</v>
      </c>
      <c r="B11" s="114" t="s">
        <v>25</v>
      </c>
      <c r="C11" s="180">
        <v>10057252.03</v>
      </c>
    </row>
    <row r="12" spans="1:3" ht="12.75">
      <c r="A12" s="70" t="s">
        <v>17</v>
      </c>
      <c r="B12" s="114" t="s">
        <v>25</v>
      </c>
      <c r="C12" s="180">
        <v>9800</v>
      </c>
    </row>
    <row r="13" spans="1:3" ht="12.75">
      <c r="A13" s="70" t="s">
        <v>12</v>
      </c>
      <c r="B13" s="114" t="s">
        <v>25</v>
      </c>
      <c r="C13" s="180">
        <v>2269070.14</v>
      </c>
    </row>
    <row r="14" spans="1:3" ht="12.75">
      <c r="A14" s="70" t="s">
        <v>13</v>
      </c>
      <c r="B14" s="114" t="s">
        <v>25</v>
      </c>
      <c r="C14" s="180">
        <v>6667579.83</v>
      </c>
    </row>
    <row r="15" spans="1:3" ht="12.75">
      <c r="A15" s="70" t="s">
        <v>61</v>
      </c>
      <c r="B15" s="114" t="s">
        <v>25</v>
      </c>
      <c r="C15" s="180">
        <v>1735688.63</v>
      </c>
    </row>
    <row r="16" spans="1:3" ht="12.75">
      <c r="A16" s="70" t="s">
        <v>14</v>
      </c>
      <c r="B16" s="114" t="s">
        <v>25</v>
      </c>
      <c r="C16" s="180">
        <v>1709338.5</v>
      </c>
    </row>
    <row r="17" spans="1:3" ht="12.75">
      <c r="A17" s="70" t="s">
        <v>19</v>
      </c>
      <c r="B17" s="114" t="s">
        <v>25</v>
      </c>
      <c r="C17" s="180">
        <v>768023.01</v>
      </c>
    </row>
    <row r="18" spans="1:3" ht="12.75">
      <c r="A18" s="184" t="s">
        <v>48</v>
      </c>
      <c r="B18" s="185" t="s">
        <v>25</v>
      </c>
      <c r="C18" s="180">
        <v>389044.15</v>
      </c>
    </row>
    <row r="19" spans="1:3" ht="12.75">
      <c r="A19" s="86" t="s">
        <v>64</v>
      </c>
      <c r="B19" s="114" t="s">
        <v>25</v>
      </c>
      <c r="C19" s="180">
        <v>2099386.51</v>
      </c>
    </row>
    <row r="20" spans="1:3" ht="12.75">
      <c r="A20" s="70" t="s">
        <v>49</v>
      </c>
      <c r="B20" s="224" t="s">
        <v>25</v>
      </c>
      <c r="C20" s="180">
        <v>553212.28</v>
      </c>
    </row>
    <row r="22" spans="1:3" ht="12.75">
      <c r="A22" s="93" t="s">
        <v>28</v>
      </c>
      <c r="C22" s="94">
        <f>SUM(C7:C21)</f>
        <v>51237885.35999999</v>
      </c>
    </row>
    <row r="24" spans="1:3" ht="12.75">
      <c r="A24" s="223" t="s">
        <v>1</v>
      </c>
      <c r="B24" s="223"/>
      <c r="C24" s="223"/>
    </row>
    <row r="26" spans="1:3" ht="12.75">
      <c r="A26" s="72" t="s">
        <v>7</v>
      </c>
      <c r="B26" s="109" t="s">
        <v>25</v>
      </c>
      <c r="C26" s="186">
        <v>1462683.1</v>
      </c>
    </row>
    <row r="27" spans="1:3" ht="12.75">
      <c r="A27" s="72" t="s">
        <v>62</v>
      </c>
      <c r="B27" s="109" t="s">
        <v>25</v>
      </c>
      <c r="C27" s="187">
        <v>222468.36</v>
      </c>
    </row>
    <row r="28" spans="1:3" ht="12.75">
      <c r="A28" s="72" t="s">
        <v>15</v>
      </c>
      <c r="B28" s="109" t="s">
        <v>25</v>
      </c>
      <c r="C28" s="187">
        <v>473521.35</v>
      </c>
    </row>
    <row r="29" spans="1:3" ht="12.75">
      <c r="A29" s="72" t="s">
        <v>16</v>
      </c>
      <c r="B29" s="109" t="s">
        <v>25</v>
      </c>
      <c r="C29" s="186">
        <v>274096.23</v>
      </c>
    </row>
    <row r="30" spans="1:3" ht="12.75">
      <c r="A30" s="72" t="s">
        <v>50</v>
      </c>
      <c r="B30" s="109" t="s">
        <v>25</v>
      </c>
      <c r="C30" s="188">
        <v>0</v>
      </c>
    </row>
    <row r="31" spans="1:3" ht="12.75">
      <c r="A31" s="72" t="s">
        <v>18</v>
      </c>
      <c r="B31" s="109" t="s">
        <v>25</v>
      </c>
      <c r="C31" s="186">
        <v>208522.68</v>
      </c>
    </row>
    <row r="32" spans="1:3" ht="12.75">
      <c r="A32" s="72" t="s">
        <v>51</v>
      </c>
      <c r="B32" s="109" t="s">
        <v>25</v>
      </c>
      <c r="C32" s="186">
        <v>749055.01</v>
      </c>
    </row>
    <row r="33" spans="1:3" ht="12.75">
      <c r="A33" s="72" t="s">
        <v>8</v>
      </c>
      <c r="B33" s="109" t="s">
        <v>25</v>
      </c>
      <c r="C33" s="186">
        <v>1390595.07</v>
      </c>
    </row>
    <row r="34" spans="1:3" ht="12.75">
      <c r="A34" s="78" t="s">
        <v>59</v>
      </c>
      <c r="B34" s="109" t="s">
        <v>25</v>
      </c>
      <c r="C34" s="186">
        <v>146548.63</v>
      </c>
    </row>
    <row r="35" spans="1:3" ht="12.75">
      <c r="A35" s="95" t="s">
        <v>52</v>
      </c>
      <c r="B35" s="109" t="s">
        <v>60</v>
      </c>
      <c r="C35" s="188">
        <v>0</v>
      </c>
    </row>
    <row r="36" spans="1:3" ht="12.75">
      <c r="A36" s="91" t="s">
        <v>29</v>
      </c>
      <c r="C36" s="96">
        <f>SUM(C26:C35)</f>
        <v>4927490.430000001</v>
      </c>
    </row>
    <row r="38" spans="1:3" ht="12.75">
      <c r="A38" s="62" t="s">
        <v>3</v>
      </c>
      <c r="C38" s="61">
        <f>+C36+C22</f>
        <v>56165375.78999999</v>
      </c>
    </row>
    <row r="40" spans="1:3" ht="12.75">
      <c r="A40" s="192" t="s">
        <v>70</v>
      </c>
      <c r="B40" s="193"/>
      <c r="C40" s="193"/>
    </row>
    <row r="41" spans="1:6" ht="12.75">
      <c r="A41" s="192" t="s">
        <v>68</v>
      </c>
      <c r="B41" s="193"/>
      <c r="C41" s="193"/>
      <c r="D41" s="193"/>
      <c r="E41" s="193"/>
      <c r="F41" s="193"/>
    </row>
  </sheetData>
  <sheetProtection/>
  <mergeCells count="5">
    <mergeCell ref="A24:C24"/>
    <mergeCell ref="A3:C3"/>
    <mergeCell ref="A5:C5"/>
    <mergeCell ref="A41:F41"/>
    <mergeCell ref="A40:C4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69.140625" style="0" bestFit="1" customWidth="1"/>
    <col min="2" max="2" width="38.57421875" style="0" customWidth="1"/>
    <col min="3" max="3" width="18.00390625" style="0" customWidth="1"/>
  </cols>
  <sheetData>
    <row r="4" spans="1:3" ht="15.75">
      <c r="A4" s="189" t="s">
        <v>42</v>
      </c>
      <c r="B4" s="189"/>
      <c r="C4" s="189"/>
    </row>
    <row r="6" ht="12.75">
      <c r="A6" s="7" t="s">
        <v>37</v>
      </c>
    </row>
    <row r="7" spans="1:3" ht="12.75">
      <c r="A7" s="194" t="s">
        <v>26</v>
      </c>
      <c r="B7" s="195"/>
      <c r="C7" s="196"/>
    </row>
    <row r="8" spans="1:3" ht="12.75">
      <c r="A8" s="18" t="s">
        <v>74</v>
      </c>
      <c r="C8" s="51" t="s">
        <v>35</v>
      </c>
    </row>
    <row r="9" spans="1:3" ht="14.25">
      <c r="A9" s="86" t="s">
        <v>64</v>
      </c>
      <c r="B9" s="22" t="s">
        <v>47</v>
      </c>
      <c r="C9" s="106">
        <v>2873666.39</v>
      </c>
    </row>
    <row r="10" spans="1:3" ht="14.25">
      <c r="A10" s="37" t="s">
        <v>9</v>
      </c>
      <c r="B10" s="22" t="s">
        <v>47</v>
      </c>
      <c r="C10" s="106">
        <v>140821759.74</v>
      </c>
    </row>
    <row r="11" spans="1:3" ht="14.25">
      <c r="A11" s="37" t="s">
        <v>19</v>
      </c>
      <c r="B11" s="22" t="s">
        <v>47</v>
      </c>
      <c r="C11" s="106">
        <v>6187288.25</v>
      </c>
    </row>
    <row r="12" spans="1:3" ht="14.25">
      <c r="A12" s="86" t="s">
        <v>49</v>
      </c>
      <c r="B12" s="22" t="s">
        <v>47</v>
      </c>
      <c r="C12" s="106">
        <v>5667771.24</v>
      </c>
    </row>
    <row r="13" spans="1:3" ht="14.25">
      <c r="A13" s="86" t="s">
        <v>11</v>
      </c>
      <c r="B13" s="22" t="s">
        <v>47</v>
      </c>
      <c r="C13" s="106">
        <v>40300582.68</v>
      </c>
    </row>
    <row r="14" spans="2:3" ht="12.75">
      <c r="B14" s="9"/>
      <c r="C14" s="9"/>
    </row>
    <row r="15" spans="1:3" ht="12.75">
      <c r="A15" s="92" t="s">
        <v>55</v>
      </c>
      <c r="C15" s="63">
        <f>SUM(C9:C14)</f>
        <v>195851068.3</v>
      </c>
    </row>
    <row r="16" ht="12.75">
      <c r="C16" s="9"/>
    </row>
    <row r="17" ht="12.75">
      <c r="C17" s="9"/>
    </row>
    <row r="18" spans="1:3" ht="12.75">
      <c r="A18" s="197" t="s">
        <v>1</v>
      </c>
      <c r="B18" s="198"/>
      <c r="C18" s="199"/>
    </row>
    <row r="20" spans="1:3" ht="14.25">
      <c r="A20" s="15" t="s">
        <v>51</v>
      </c>
      <c r="B20" s="90" t="s">
        <v>47</v>
      </c>
      <c r="C20" s="106">
        <v>1138909.68</v>
      </c>
    </row>
    <row r="22" spans="1:3" ht="12.75">
      <c r="A22" s="52" t="s">
        <v>29</v>
      </c>
      <c r="C22" s="21">
        <f>+C20</f>
        <v>1138909.68</v>
      </c>
    </row>
    <row r="24" spans="1:3" ht="12.75">
      <c r="A24" s="53" t="s">
        <v>54</v>
      </c>
      <c r="C24" s="35">
        <f>+C22+C15</f>
        <v>196989977.98000002</v>
      </c>
    </row>
    <row r="26" ht="12.75">
      <c r="A26" s="102" t="s">
        <v>72</v>
      </c>
    </row>
    <row r="27" ht="12.75">
      <c r="A27" s="81" t="s">
        <v>68</v>
      </c>
    </row>
  </sheetData>
  <sheetProtection/>
  <mergeCells count="3">
    <mergeCell ref="A4:C4"/>
    <mergeCell ref="A7:C7"/>
    <mergeCell ref="A18:C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47"/>
  <sheetViews>
    <sheetView zoomScalePageLayoutView="0" workbookViewId="0" topLeftCell="A22">
      <selection activeCell="E22" sqref="E22"/>
    </sheetView>
  </sheetViews>
  <sheetFormatPr defaultColWidth="11.421875" defaultRowHeight="12.75"/>
  <cols>
    <col min="1" max="1" width="69.140625" style="0" bestFit="1" customWidth="1"/>
    <col min="2" max="2" width="38.8515625" style="0" bestFit="1" customWidth="1"/>
    <col min="3" max="3" width="23.28125" style="0" customWidth="1"/>
    <col min="4" max="4" width="12.8515625" style="0" bestFit="1" customWidth="1"/>
  </cols>
  <sheetData>
    <row r="4" spans="1:3" ht="15.75">
      <c r="A4" s="189" t="s">
        <v>36</v>
      </c>
      <c r="B4" s="189"/>
      <c r="C4" s="189"/>
    </row>
    <row r="6" ht="12.75">
      <c r="A6" s="7" t="s">
        <v>37</v>
      </c>
    </row>
    <row r="7" spans="1:3" ht="12.75">
      <c r="A7" s="194" t="s">
        <v>26</v>
      </c>
      <c r="B7" s="195"/>
      <c r="C7" s="196"/>
    </row>
    <row r="8" spans="1:3" ht="12.75">
      <c r="A8" s="7" t="s">
        <v>74</v>
      </c>
      <c r="C8" s="8" t="s">
        <v>35</v>
      </c>
    </row>
    <row r="9" spans="1:3" ht="14.25">
      <c r="A9" s="112" t="s">
        <v>57</v>
      </c>
      <c r="B9" s="48" t="s">
        <v>22</v>
      </c>
      <c r="C9" s="115">
        <v>176223561.4</v>
      </c>
    </row>
    <row r="10" spans="1:3" ht="14.25">
      <c r="A10" s="113" t="s">
        <v>73</v>
      </c>
      <c r="B10" s="48" t="s">
        <v>22</v>
      </c>
      <c r="C10" s="116">
        <v>297766905.31</v>
      </c>
    </row>
    <row r="11" spans="1:3" ht="14.25">
      <c r="A11" s="112" t="s">
        <v>9</v>
      </c>
      <c r="B11" s="48" t="s">
        <v>22</v>
      </c>
      <c r="C11" s="116">
        <v>269024.78</v>
      </c>
    </row>
    <row r="12" spans="1:3" ht="14.25">
      <c r="A12" s="112" t="s">
        <v>10</v>
      </c>
      <c r="B12" s="48" t="s">
        <v>22</v>
      </c>
      <c r="C12" s="116">
        <v>1162391079.06</v>
      </c>
    </row>
    <row r="13" spans="1:3" ht="14.25">
      <c r="A13" s="112" t="s">
        <v>11</v>
      </c>
      <c r="B13" s="48" t="s">
        <v>22</v>
      </c>
      <c r="C13" s="116">
        <v>2140781010.74</v>
      </c>
    </row>
    <row r="14" spans="1:3" ht="14.25">
      <c r="A14" s="112" t="s">
        <v>17</v>
      </c>
      <c r="B14" s="48" t="s">
        <v>22</v>
      </c>
      <c r="C14" s="116">
        <v>1015076</v>
      </c>
    </row>
    <row r="15" spans="1:3" ht="14.25">
      <c r="A15" s="112" t="s">
        <v>12</v>
      </c>
      <c r="B15" s="48" t="s">
        <v>22</v>
      </c>
      <c r="C15" s="116">
        <v>1136693557.55</v>
      </c>
    </row>
    <row r="16" spans="1:3" ht="14.25">
      <c r="A16" s="112" t="s">
        <v>13</v>
      </c>
      <c r="B16" s="48" t="s">
        <v>22</v>
      </c>
      <c r="C16" s="116">
        <v>97816880.82</v>
      </c>
    </row>
    <row r="17" spans="1:3" ht="14.25">
      <c r="A17" s="113" t="s">
        <v>61</v>
      </c>
      <c r="B17" s="48" t="s">
        <v>22</v>
      </c>
      <c r="C17" s="116">
        <v>593968183.7</v>
      </c>
    </row>
    <row r="18" spans="1:3" ht="14.25">
      <c r="A18" s="112" t="s">
        <v>14</v>
      </c>
      <c r="B18" s="48" t="s">
        <v>22</v>
      </c>
      <c r="C18" s="116">
        <v>23000</v>
      </c>
    </row>
    <row r="19" spans="1:3" ht="14.25">
      <c r="A19" s="112" t="s">
        <v>19</v>
      </c>
      <c r="B19" s="48" t="s">
        <v>22</v>
      </c>
      <c r="C19" s="116">
        <v>612343.52</v>
      </c>
    </row>
    <row r="20" spans="1:3" ht="14.25">
      <c r="A20" s="113" t="s">
        <v>64</v>
      </c>
      <c r="B20" s="48" t="s">
        <v>22</v>
      </c>
      <c r="C20" s="116">
        <v>342113200.92</v>
      </c>
    </row>
    <row r="21" spans="1:3" ht="14.25">
      <c r="A21" s="112" t="s">
        <v>48</v>
      </c>
      <c r="B21" s="48" t="s">
        <v>22</v>
      </c>
      <c r="C21" s="116">
        <v>180594481.39</v>
      </c>
    </row>
    <row r="22" spans="1:3" ht="14.25">
      <c r="A22" s="112" t="s">
        <v>49</v>
      </c>
      <c r="B22" s="226" t="s">
        <v>22</v>
      </c>
      <c r="C22" s="116">
        <v>65093520.11</v>
      </c>
    </row>
    <row r="24" spans="1:3" ht="12.75">
      <c r="A24" s="23" t="s">
        <v>30</v>
      </c>
      <c r="B24" s="7"/>
      <c r="C24" s="21">
        <f>SUM(C9:C23)</f>
        <v>6195361825.3</v>
      </c>
    </row>
    <row r="26" spans="1:3" ht="12.75">
      <c r="A26" s="200" t="s">
        <v>1</v>
      </c>
      <c r="B26" s="200"/>
      <c r="C26" s="200"/>
    </row>
    <row r="28" spans="1:3" ht="14.25">
      <c r="A28" s="70" t="s">
        <v>7</v>
      </c>
      <c r="B28" s="117" t="s">
        <v>22</v>
      </c>
      <c r="C28" s="118">
        <v>671666718.8</v>
      </c>
    </row>
    <row r="29" spans="1:3" ht="14.25">
      <c r="A29" s="70" t="s">
        <v>45</v>
      </c>
      <c r="B29" s="117" t="s">
        <v>22</v>
      </c>
      <c r="C29" s="119">
        <v>165717515.44</v>
      </c>
    </row>
    <row r="30" spans="1:3" ht="14.25">
      <c r="A30" s="70" t="s">
        <v>15</v>
      </c>
      <c r="B30" s="117" t="s">
        <v>22</v>
      </c>
      <c r="C30" s="119">
        <v>156742692.17</v>
      </c>
    </row>
    <row r="31" spans="1:3" ht="14.25">
      <c r="A31" s="70" t="s">
        <v>16</v>
      </c>
      <c r="B31" s="117" t="s">
        <v>22</v>
      </c>
      <c r="C31" s="118">
        <v>173460151.73</v>
      </c>
    </row>
    <row r="32" spans="1:3" ht="14.25">
      <c r="A32" s="70" t="s">
        <v>18</v>
      </c>
      <c r="B32" s="117" t="s">
        <v>22</v>
      </c>
      <c r="C32" s="118">
        <v>277961825.62</v>
      </c>
    </row>
    <row r="33" spans="1:3" ht="14.25">
      <c r="A33" s="70" t="s">
        <v>51</v>
      </c>
      <c r="B33" s="117" t="s">
        <v>22</v>
      </c>
      <c r="C33" s="118">
        <v>334580967.36</v>
      </c>
    </row>
    <row r="34" spans="1:3" ht="14.25">
      <c r="A34" s="86" t="s">
        <v>59</v>
      </c>
      <c r="B34" s="117" t="s">
        <v>22</v>
      </c>
      <c r="C34" s="118">
        <v>17220385.82</v>
      </c>
    </row>
    <row r="35" spans="1:3" ht="14.25">
      <c r="A35" s="70" t="s">
        <v>8</v>
      </c>
      <c r="B35" s="117" t="s">
        <v>22</v>
      </c>
      <c r="C35" s="118">
        <v>248185605.14</v>
      </c>
    </row>
    <row r="38" spans="1:3" ht="12.75">
      <c r="A38" s="23" t="s">
        <v>31</v>
      </c>
      <c r="C38" s="21">
        <f>SUM(C28:C37)</f>
        <v>2045535862.08</v>
      </c>
    </row>
    <row r="40" spans="1:3" ht="12.75">
      <c r="A40" s="49" t="s">
        <v>65</v>
      </c>
      <c r="B40" s="7"/>
      <c r="C40" s="50">
        <f>+C24+C38</f>
        <v>8240897687.38</v>
      </c>
    </row>
    <row r="41" spans="1:3" ht="12.75">
      <c r="A41" s="7"/>
      <c r="B41" s="7"/>
      <c r="C41" s="7"/>
    </row>
    <row r="42" ht="12.75">
      <c r="A42" s="102" t="s">
        <v>67</v>
      </c>
    </row>
    <row r="43" spans="1:6" ht="12.75">
      <c r="A43" s="192" t="s">
        <v>69</v>
      </c>
      <c r="B43" s="193"/>
      <c r="C43" s="193"/>
      <c r="D43" s="193"/>
      <c r="E43" s="193"/>
      <c r="F43" s="193"/>
    </row>
    <row r="44" ht="12.75">
      <c r="D44" s="9"/>
    </row>
    <row r="45" ht="12.75">
      <c r="C45" s="9"/>
    </row>
    <row r="46" ht="12.75">
      <c r="C46" s="9"/>
    </row>
    <row r="47" ht="12.75">
      <c r="C47" s="104"/>
    </row>
  </sheetData>
  <sheetProtection/>
  <mergeCells count="4">
    <mergeCell ref="A4:C4"/>
    <mergeCell ref="A26:C26"/>
    <mergeCell ref="A7:C7"/>
    <mergeCell ref="A43:F4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3"/>
  <sheetViews>
    <sheetView tabSelected="1" zoomScalePageLayoutView="0" workbookViewId="0" topLeftCell="A1">
      <selection activeCell="B5" sqref="B5:E5"/>
    </sheetView>
  </sheetViews>
  <sheetFormatPr defaultColWidth="11.421875" defaultRowHeight="12.75"/>
  <cols>
    <col min="1" max="1" width="5.421875" style="0" customWidth="1"/>
    <col min="2" max="2" width="76.00390625" style="0" customWidth="1"/>
    <col min="4" max="4" width="19.28125" style="0" customWidth="1"/>
    <col min="5" max="5" width="17.140625" style="0" customWidth="1"/>
    <col min="6" max="6" width="17.421875" style="0" customWidth="1"/>
    <col min="7" max="7" width="15.57421875" style="0" customWidth="1"/>
  </cols>
  <sheetData>
    <row r="3" spans="2:5" ht="15.75">
      <c r="B3" s="189" t="s">
        <v>56</v>
      </c>
      <c r="C3" s="189"/>
      <c r="D3" s="189"/>
      <c r="E3" s="189"/>
    </row>
    <row r="5" spans="2:5" ht="12.75">
      <c r="B5" s="207" t="s">
        <v>37</v>
      </c>
      <c r="C5" s="207"/>
      <c r="D5" s="207"/>
      <c r="E5" s="207"/>
    </row>
    <row r="6" spans="2:5" ht="12.75">
      <c r="B6" s="201" t="s">
        <v>26</v>
      </c>
      <c r="C6" s="202"/>
      <c r="D6" s="202"/>
      <c r="E6" s="203"/>
    </row>
    <row r="8" spans="2:5" ht="12.75">
      <c r="B8" s="32" t="s">
        <v>75</v>
      </c>
      <c r="C8" s="33" t="s">
        <v>58</v>
      </c>
      <c r="D8" s="8" t="s">
        <v>33</v>
      </c>
      <c r="E8" s="8" t="s">
        <v>34</v>
      </c>
    </row>
    <row r="9" spans="2:6" ht="14.25">
      <c r="B9" s="30" t="s">
        <v>57</v>
      </c>
      <c r="C9" s="38" t="s">
        <v>0</v>
      </c>
      <c r="D9" s="118">
        <v>34122383.43</v>
      </c>
      <c r="E9" s="118">
        <v>3260638.42</v>
      </c>
      <c r="F9" s="27"/>
    </row>
    <row r="10" spans="2:6" ht="14.25">
      <c r="B10" s="66" t="s">
        <v>73</v>
      </c>
      <c r="C10" s="38" t="s">
        <v>0</v>
      </c>
      <c r="D10" s="118">
        <v>737493.27</v>
      </c>
      <c r="E10" s="120">
        <v>0</v>
      </c>
      <c r="F10" s="75"/>
    </row>
    <row r="11" spans="2:5" ht="14.25">
      <c r="B11" s="30" t="s">
        <v>9</v>
      </c>
      <c r="C11" s="124" t="s">
        <v>0</v>
      </c>
      <c r="D11" s="121">
        <v>0</v>
      </c>
      <c r="E11" s="122">
        <v>0</v>
      </c>
    </row>
    <row r="12" spans="2:5" ht="14.25">
      <c r="B12" s="30" t="s">
        <v>10</v>
      </c>
      <c r="C12" s="38" t="s">
        <v>0</v>
      </c>
      <c r="D12" s="118">
        <v>315454461.46</v>
      </c>
      <c r="E12" s="120">
        <v>0</v>
      </c>
    </row>
    <row r="13" spans="2:5" ht="14.25">
      <c r="B13" s="73" t="s">
        <v>17</v>
      </c>
      <c r="C13" s="177" t="s">
        <v>0</v>
      </c>
      <c r="D13" s="178">
        <v>0</v>
      </c>
      <c r="E13" s="178">
        <v>0</v>
      </c>
    </row>
    <row r="14" spans="2:5" ht="14.25">
      <c r="B14" s="30" t="s">
        <v>11</v>
      </c>
      <c r="C14" s="38" t="s">
        <v>0</v>
      </c>
      <c r="D14" s="118">
        <v>1421805604.39</v>
      </c>
      <c r="E14" s="118">
        <v>133860335.67</v>
      </c>
    </row>
    <row r="15" spans="2:6" ht="14.25">
      <c r="B15" s="30" t="s">
        <v>12</v>
      </c>
      <c r="C15" s="38" t="s">
        <v>0</v>
      </c>
      <c r="D15" s="121">
        <v>0</v>
      </c>
      <c r="E15" s="122">
        <v>0</v>
      </c>
      <c r="F15" s="10"/>
    </row>
    <row r="16" spans="2:5" ht="14.25">
      <c r="B16" s="30" t="s">
        <v>13</v>
      </c>
      <c r="C16" s="38" t="s">
        <v>0</v>
      </c>
      <c r="D16" s="118">
        <v>29502383.52</v>
      </c>
      <c r="E16" s="120">
        <v>0</v>
      </c>
    </row>
    <row r="17" spans="2:5" ht="14.25">
      <c r="B17" s="66" t="s">
        <v>61</v>
      </c>
      <c r="C17" s="38" t="s">
        <v>0</v>
      </c>
      <c r="D17" s="118">
        <v>193023851.19</v>
      </c>
      <c r="E17" s="123">
        <v>0</v>
      </c>
    </row>
    <row r="18" spans="2:6" ht="14.25">
      <c r="B18" s="30" t="s">
        <v>14</v>
      </c>
      <c r="C18" s="124" t="s">
        <v>0</v>
      </c>
      <c r="D18" s="121">
        <v>0</v>
      </c>
      <c r="E18" s="122">
        <v>0</v>
      </c>
      <c r="F18" s="75"/>
    </row>
    <row r="19" spans="2:5" ht="14.25">
      <c r="B19" s="30" t="s">
        <v>19</v>
      </c>
      <c r="C19" s="124" t="s">
        <v>0</v>
      </c>
      <c r="D19" s="121">
        <v>0</v>
      </c>
      <c r="E19" s="122">
        <v>0</v>
      </c>
    </row>
    <row r="20" spans="2:5" ht="14.25">
      <c r="B20" s="30" t="s">
        <v>48</v>
      </c>
      <c r="C20" s="124" t="s">
        <v>0</v>
      </c>
      <c r="D20" s="118">
        <v>53197766.96</v>
      </c>
      <c r="E20" s="122">
        <v>0</v>
      </c>
    </row>
    <row r="21" spans="2:5" ht="14.25">
      <c r="B21" s="66" t="s">
        <v>64</v>
      </c>
      <c r="C21" s="124" t="s">
        <v>0</v>
      </c>
      <c r="D21" s="118">
        <v>229987696.58</v>
      </c>
      <c r="E21" s="122">
        <v>0</v>
      </c>
    </row>
    <row r="22" spans="2:5" ht="14.25">
      <c r="B22" s="73" t="s">
        <v>49</v>
      </c>
      <c r="C22" s="225" t="s">
        <v>0</v>
      </c>
      <c r="D22" s="118">
        <v>16711032.77</v>
      </c>
      <c r="E22" s="118">
        <v>26999.14</v>
      </c>
    </row>
    <row r="23" spans="4:5" ht="12.75">
      <c r="D23" s="9"/>
      <c r="E23" s="9"/>
    </row>
    <row r="24" spans="2:6" ht="12.75">
      <c r="B24" s="23" t="s">
        <v>53</v>
      </c>
      <c r="D24" s="20">
        <f>SUM(D9:D23)</f>
        <v>2294542673.57</v>
      </c>
      <c r="E24" s="20">
        <f>SUM(E9:E23)</f>
        <v>137147973.23</v>
      </c>
      <c r="F24" s="26"/>
    </row>
    <row r="25" ht="12.75">
      <c r="D25" s="75"/>
    </row>
    <row r="27" spans="2:5" ht="12.75">
      <c r="B27" s="204" t="s">
        <v>1</v>
      </c>
      <c r="C27" s="205"/>
      <c r="D27" s="205"/>
      <c r="E27" s="206"/>
    </row>
    <row r="28" spans="3:5" ht="12.75">
      <c r="C28" s="33" t="s">
        <v>58</v>
      </c>
      <c r="D28" s="8" t="s">
        <v>33</v>
      </c>
      <c r="E28" s="8" t="s">
        <v>34</v>
      </c>
    </row>
    <row r="29" spans="2:6" ht="14.25">
      <c r="B29" s="74" t="s">
        <v>7</v>
      </c>
      <c r="C29" s="125" t="s">
        <v>0</v>
      </c>
      <c r="D29" s="116">
        <v>64445015.33</v>
      </c>
      <c r="E29" s="116">
        <v>97385482.62</v>
      </c>
      <c r="F29" s="75"/>
    </row>
    <row r="30" spans="2:5" ht="14.25">
      <c r="B30" s="74" t="s">
        <v>45</v>
      </c>
      <c r="C30" s="125" t="s">
        <v>0</v>
      </c>
      <c r="D30" s="128">
        <v>134757249.22</v>
      </c>
      <c r="E30" s="129">
        <v>0</v>
      </c>
    </row>
    <row r="31" spans="2:5" ht="14.25">
      <c r="B31" s="74" t="s">
        <v>15</v>
      </c>
      <c r="C31" s="125" t="s">
        <v>0</v>
      </c>
      <c r="D31" s="128">
        <v>42599058.81</v>
      </c>
      <c r="E31" s="128">
        <v>11828617.24</v>
      </c>
    </row>
    <row r="32" spans="2:5" ht="14.25">
      <c r="B32" s="64" t="s">
        <v>16</v>
      </c>
      <c r="C32" s="126" t="s">
        <v>0</v>
      </c>
      <c r="D32" s="116">
        <v>72655087.57</v>
      </c>
      <c r="E32" s="116">
        <v>246310.37</v>
      </c>
    </row>
    <row r="33" spans="2:5" ht="14.25">
      <c r="B33" s="74" t="s">
        <v>50</v>
      </c>
      <c r="C33" s="125" t="s">
        <v>0</v>
      </c>
      <c r="D33" s="129">
        <v>0</v>
      </c>
      <c r="E33" s="129">
        <v>0</v>
      </c>
    </row>
    <row r="34" spans="2:5" ht="14.25">
      <c r="B34" s="74" t="s">
        <v>8</v>
      </c>
      <c r="C34" s="125" t="s">
        <v>0</v>
      </c>
      <c r="D34" s="116">
        <v>55555302.96</v>
      </c>
      <c r="E34" s="116">
        <v>1762144.34</v>
      </c>
    </row>
    <row r="35" spans="2:5" ht="14.25">
      <c r="B35" s="74" t="s">
        <v>18</v>
      </c>
      <c r="C35" s="125" t="s">
        <v>0</v>
      </c>
      <c r="D35" s="116">
        <v>11986436.1</v>
      </c>
      <c r="E35" s="130">
        <v>0</v>
      </c>
    </row>
    <row r="36" spans="2:5" ht="14.25">
      <c r="B36" s="74" t="s">
        <v>51</v>
      </c>
      <c r="C36" s="127" t="s">
        <v>0</v>
      </c>
      <c r="D36" s="116">
        <v>97585045.08</v>
      </c>
      <c r="E36" s="129">
        <v>0</v>
      </c>
    </row>
    <row r="37" spans="2:5" ht="14.25">
      <c r="B37" s="64" t="s">
        <v>59</v>
      </c>
      <c r="C37" s="125" t="s">
        <v>0</v>
      </c>
      <c r="D37" s="116">
        <v>2165430.44</v>
      </c>
      <c r="E37" s="129">
        <v>0</v>
      </c>
    </row>
    <row r="38" spans="2:5" ht="12.75">
      <c r="B38" s="1" t="s">
        <v>2</v>
      </c>
      <c r="C38" s="2"/>
      <c r="D38" s="20">
        <f>SUM(D29:D37)</f>
        <v>481748625.51</v>
      </c>
      <c r="E38" s="20">
        <f>SUM(E29:E37)</f>
        <v>111222554.57000001</v>
      </c>
    </row>
    <row r="39" spans="4:5" ht="12.75">
      <c r="D39" s="9"/>
      <c r="E39" s="9"/>
    </row>
    <row r="40" spans="2:7" ht="12.75">
      <c r="B40" s="34" t="s">
        <v>63</v>
      </c>
      <c r="C40" s="17"/>
      <c r="D40" s="36">
        <f>+D38+D24</f>
        <v>2776291299.08</v>
      </c>
      <c r="E40" s="36">
        <f>+E38+E24</f>
        <v>248370527.8</v>
      </c>
      <c r="G40" s="26"/>
    </row>
    <row r="41" ht="12.75">
      <c r="E41" s="9"/>
    </row>
    <row r="42" spans="2:5" ht="12.75">
      <c r="B42" s="102" t="s">
        <v>67</v>
      </c>
      <c r="C42" s="102"/>
      <c r="D42" s="102"/>
      <c r="E42" s="102"/>
    </row>
    <row r="43" spans="2:5" ht="12.75">
      <c r="B43" s="81" t="s">
        <v>68</v>
      </c>
      <c r="D43" s="27"/>
      <c r="E43" s="27"/>
    </row>
  </sheetData>
  <sheetProtection/>
  <mergeCells count="4">
    <mergeCell ref="B6:E6"/>
    <mergeCell ref="B27:E27"/>
    <mergeCell ref="B3:E3"/>
    <mergeCell ref="B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"/>
  <sheetViews>
    <sheetView zoomScale="80" zoomScaleNormal="80" zoomScalePageLayoutView="0" workbookViewId="0" topLeftCell="A16">
      <selection activeCell="B8" sqref="B8"/>
    </sheetView>
  </sheetViews>
  <sheetFormatPr defaultColWidth="11.421875" defaultRowHeight="12.75"/>
  <cols>
    <col min="1" max="1" width="64.421875" style="0" customWidth="1"/>
    <col min="2" max="2" width="15.8515625" style="0" customWidth="1"/>
    <col min="3" max="3" width="20.00390625" style="0" customWidth="1"/>
    <col min="4" max="4" width="22.28125" style="0" customWidth="1"/>
    <col min="6" max="6" width="17.57421875" style="0" customWidth="1"/>
    <col min="7" max="7" width="20.57421875" style="0" customWidth="1"/>
  </cols>
  <sheetData>
    <row r="3" spans="1:7" ht="20.25">
      <c r="A3" s="210" t="s">
        <v>4</v>
      </c>
      <c r="B3" s="210"/>
      <c r="C3" s="210"/>
      <c r="D3" s="210"/>
      <c r="E3" s="210"/>
      <c r="F3" s="210"/>
      <c r="G3" s="210"/>
    </row>
    <row r="5" ht="12.75">
      <c r="A5" s="7" t="s">
        <v>37</v>
      </c>
    </row>
    <row r="6" spans="1:7" ht="15">
      <c r="A6" s="208" t="s">
        <v>26</v>
      </c>
      <c r="B6" s="208"/>
      <c r="C6" s="208"/>
      <c r="D6" s="208"/>
      <c r="E6" s="208"/>
      <c r="F6" s="208"/>
      <c r="G6" s="208"/>
    </row>
    <row r="7" spans="1:7" ht="12.75">
      <c r="A7" s="18" t="s">
        <v>74</v>
      </c>
      <c r="C7" s="8" t="s">
        <v>33</v>
      </c>
      <c r="D7" s="8" t="s">
        <v>34</v>
      </c>
      <c r="F7" s="8" t="s">
        <v>33</v>
      </c>
      <c r="G7" s="8" t="s">
        <v>34</v>
      </c>
    </row>
    <row r="8" spans="1:7" ht="14.25">
      <c r="A8" s="64" t="s">
        <v>73</v>
      </c>
      <c r="B8" s="133" t="s">
        <v>5</v>
      </c>
      <c r="C8" s="140">
        <v>104882641.61</v>
      </c>
      <c r="D8" s="136">
        <v>73836722.61</v>
      </c>
      <c r="E8" s="131" t="s">
        <v>6</v>
      </c>
      <c r="F8" s="142">
        <v>32840145.21</v>
      </c>
      <c r="G8" s="136">
        <v>22001364.8</v>
      </c>
    </row>
    <row r="9" spans="1:7" ht="14.25">
      <c r="A9" s="16" t="s">
        <v>57</v>
      </c>
      <c r="B9" s="133" t="s">
        <v>5</v>
      </c>
      <c r="C9" s="140">
        <v>62782111.18</v>
      </c>
      <c r="D9" s="136">
        <v>68743778.95</v>
      </c>
      <c r="E9" s="131" t="s">
        <v>6</v>
      </c>
      <c r="F9" s="143">
        <v>0</v>
      </c>
      <c r="G9" s="137">
        <v>0</v>
      </c>
    </row>
    <row r="10" spans="1:7" ht="14.25">
      <c r="A10" s="16" t="s">
        <v>9</v>
      </c>
      <c r="B10" s="133" t="s">
        <v>5</v>
      </c>
      <c r="C10" s="141">
        <v>0</v>
      </c>
      <c r="D10" s="137">
        <v>0</v>
      </c>
      <c r="E10" s="131" t="s">
        <v>6</v>
      </c>
      <c r="F10" s="142">
        <v>173275.38</v>
      </c>
      <c r="G10" s="138">
        <v>0</v>
      </c>
    </row>
    <row r="11" spans="1:7" ht="14.25">
      <c r="A11" s="16" t="s">
        <v>10</v>
      </c>
      <c r="B11" s="133" t="s">
        <v>5</v>
      </c>
      <c r="C11" s="140">
        <v>738404970.14</v>
      </c>
      <c r="D11" s="136">
        <v>3535367.78</v>
      </c>
      <c r="E11" s="131" t="s">
        <v>6</v>
      </c>
      <c r="F11" s="144">
        <v>0</v>
      </c>
      <c r="G11" s="137">
        <v>0</v>
      </c>
    </row>
    <row r="12" spans="1:7" ht="14.25">
      <c r="A12" s="16" t="s">
        <v>11</v>
      </c>
      <c r="B12" s="133" t="s">
        <v>5</v>
      </c>
      <c r="C12" s="140">
        <v>370454902.33</v>
      </c>
      <c r="D12" s="136">
        <v>365650.65</v>
      </c>
      <c r="E12" s="131" t="s">
        <v>6</v>
      </c>
      <c r="F12" s="142">
        <v>4244792.52</v>
      </c>
      <c r="G12" s="136">
        <v>6543901.59</v>
      </c>
    </row>
    <row r="13" spans="1:7" ht="12.75">
      <c r="A13" s="74" t="s">
        <v>17</v>
      </c>
      <c r="B13" s="133" t="s">
        <v>5</v>
      </c>
      <c r="C13" s="140">
        <v>1015076</v>
      </c>
      <c r="D13" s="138">
        <v>0</v>
      </c>
      <c r="E13" s="132" t="s">
        <v>6</v>
      </c>
      <c r="F13" s="145">
        <v>0</v>
      </c>
      <c r="G13" s="139">
        <v>0</v>
      </c>
    </row>
    <row r="14" spans="1:7" ht="14.25">
      <c r="A14" s="16" t="s">
        <v>12</v>
      </c>
      <c r="B14" s="133" t="s">
        <v>5</v>
      </c>
      <c r="C14" s="140">
        <v>4128896.13</v>
      </c>
      <c r="D14" s="136">
        <v>1091080686.18</v>
      </c>
      <c r="E14" s="131" t="s">
        <v>6</v>
      </c>
      <c r="F14" s="143">
        <v>0</v>
      </c>
      <c r="G14" s="138">
        <v>0</v>
      </c>
    </row>
    <row r="15" spans="1:7" ht="14.25">
      <c r="A15" s="16" t="s">
        <v>13</v>
      </c>
      <c r="B15" s="133" t="s">
        <v>5</v>
      </c>
      <c r="C15" s="140">
        <v>24853975.6</v>
      </c>
      <c r="D15" s="137">
        <v>0</v>
      </c>
      <c r="E15" s="131" t="s">
        <v>6</v>
      </c>
      <c r="F15" s="143">
        <v>0</v>
      </c>
      <c r="G15" s="137">
        <v>0</v>
      </c>
    </row>
    <row r="16" spans="1:7" ht="14.25">
      <c r="A16" s="64" t="s">
        <v>61</v>
      </c>
      <c r="B16" s="133" t="s">
        <v>5</v>
      </c>
      <c r="C16" s="140">
        <v>294591129.57</v>
      </c>
      <c r="D16" s="136">
        <v>1797446.03</v>
      </c>
      <c r="E16" s="131" t="s">
        <v>6</v>
      </c>
      <c r="F16" s="142">
        <v>20000</v>
      </c>
      <c r="G16" s="138">
        <v>0</v>
      </c>
    </row>
    <row r="17" spans="1:7" ht="14.25">
      <c r="A17" s="16" t="s">
        <v>14</v>
      </c>
      <c r="B17" s="133" t="s">
        <v>5</v>
      </c>
      <c r="C17" s="141">
        <v>0</v>
      </c>
      <c r="D17" s="137">
        <v>0</v>
      </c>
      <c r="E17" s="131" t="s">
        <v>6</v>
      </c>
      <c r="F17" s="144">
        <v>0</v>
      </c>
      <c r="G17" s="137">
        <v>0</v>
      </c>
    </row>
    <row r="18" spans="1:7" ht="14.25">
      <c r="A18" s="16" t="s">
        <v>19</v>
      </c>
      <c r="B18" s="133" t="s">
        <v>5</v>
      </c>
      <c r="C18" s="141">
        <v>0</v>
      </c>
      <c r="D18" s="137">
        <v>0</v>
      </c>
      <c r="E18" s="131" t="s">
        <v>6</v>
      </c>
      <c r="F18" s="144">
        <v>0</v>
      </c>
      <c r="G18" s="137">
        <v>0</v>
      </c>
    </row>
    <row r="19" spans="1:7" ht="14.25">
      <c r="A19" s="16" t="s">
        <v>48</v>
      </c>
      <c r="B19" s="133" t="s">
        <v>5</v>
      </c>
      <c r="C19" s="140">
        <v>105157334.57</v>
      </c>
      <c r="D19" s="137">
        <v>0</v>
      </c>
      <c r="E19" s="131" t="s">
        <v>6</v>
      </c>
      <c r="F19" s="134">
        <v>0</v>
      </c>
      <c r="G19" s="137">
        <v>0</v>
      </c>
    </row>
    <row r="20" spans="1:7" ht="14.25">
      <c r="A20" s="64" t="s">
        <v>64</v>
      </c>
      <c r="B20" s="133" t="s">
        <v>5</v>
      </c>
      <c r="C20" s="140">
        <v>105138675.9</v>
      </c>
      <c r="D20" s="137">
        <v>0</v>
      </c>
      <c r="E20" s="131" t="s">
        <v>6</v>
      </c>
      <c r="F20" s="135">
        <v>0</v>
      </c>
      <c r="G20" s="137">
        <v>0</v>
      </c>
    </row>
    <row r="21" spans="1:7" ht="12.75">
      <c r="A21" s="74" t="s">
        <v>49</v>
      </c>
      <c r="B21" s="133" t="s">
        <v>5</v>
      </c>
      <c r="C21" s="140">
        <v>19240642.6</v>
      </c>
      <c r="D21" s="136">
        <v>3379505.15</v>
      </c>
      <c r="E21" s="132" t="s">
        <v>6</v>
      </c>
      <c r="F21" s="227">
        <v>0</v>
      </c>
      <c r="G21" s="66">
        <v>0</v>
      </c>
    </row>
    <row r="22" spans="1:7" ht="12.75">
      <c r="A22" s="23" t="s">
        <v>28</v>
      </c>
      <c r="C22" s="20">
        <f>SUM(C8:C21)</f>
        <v>1830650355.6299999</v>
      </c>
      <c r="D22" s="20">
        <f>SUM(D8:D21)</f>
        <v>1242739157.3500001</v>
      </c>
      <c r="E22" s="68"/>
      <c r="F22" s="20">
        <f>SUM(F8:F21)</f>
        <v>37278213.11</v>
      </c>
      <c r="G22" s="20">
        <f>SUM(G8:G21)</f>
        <v>28545266.39</v>
      </c>
    </row>
    <row r="25" spans="1:7" ht="15">
      <c r="A25" s="209" t="s">
        <v>27</v>
      </c>
      <c r="B25" s="209"/>
      <c r="C25" s="209"/>
      <c r="D25" s="209"/>
      <c r="E25" s="209"/>
      <c r="F25" s="209"/>
      <c r="G25" s="209"/>
    </row>
    <row r="27" spans="1:7" ht="12.75">
      <c r="A27" s="71" t="s">
        <v>7</v>
      </c>
      <c r="B27" s="157" t="s">
        <v>5</v>
      </c>
      <c r="C27" s="155">
        <v>93369611.49</v>
      </c>
      <c r="D27" s="153">
        <v>303577954.99</v>
      </c>
      <c r="E27" s="151" t="s">
        <v>6</v>
      </c>
      <c r="F27" s="155">
        <v>98191832.09</v>
      </c>
      <c r="G27" s="153">
        <v>566818.55</v>
      </c>
    </row>
    <row r="28" spans="1:7" ht="12.75">
      <c r="A28" s="71" t="s">
        <v>45</v>
      </c>
      <c r="B28" s="157" t="s">
        <v>5</v>
      </c>
      <c r="C28" s="156">
        <v>20739200.64</v>
      </c>
      <c r="D28" s="149">
        <v>0</v>
      </c>
      <c r="E28" s="151" t="s">
        <v>6</v>
      </c>
      <c r="F28" s="163">
        <v>0</v>
      </c>
      <c r="G28" s="162">
        <v>0</v>
      </c>
    </row>
    <row r="29" spans="1:7" ht="12.75">
      <c r="A29" s="71" t="s">
        <v>15</v>
      </c>
      <c r="B29" s="157" t="s">
        <v>5</v>
      </c>
      <c r="C29" s="156">
        <v>66965640.16</v>
      </c>
      <c r="D29" s="154">
        <v>35349375.96</v>
      </c>
      <c r="E29" s="151" t="s">
        <v>6</v>
      </c>
      <c r="F29" s="163">
        <v>0</v>
      </c>
      <c r="G29" s="162">
        <v>0</v>
      </c>
    </row>
    <row r="30" spans="1:7" ht="12.75">
      <c r="A30" s="71" t="s">
        <v>16</v>
      </c>
      <c r="B30" s="157" t="s">
        <v>5</v>
      </c>
      <c r="C30" s="155">
        <v>77560778.29</v>
      </c>
      <c r="D30" s="153">
        <v>10907579.3</v>
      </c>
      <c r="E30" s="151" t="s">
        <v>6</v>
      </c>
      <c r="F30" s="64">
        <v>0</v>
      </c>
      <c r="G30" s="162">
        <v>0</v>
      </c>
    </row>
    <row r="31" spans="1:7" ht="12.75">
      <c r="A31" s="71" t="s">
        <v>18</v>
      </c>
      <c r="B31" s="157" t="s">
        <v>5</v>
      </c>
      <c r="C31" s="155">
        <v>52079024.74</v>
      </c>
      <c r="D31" s="153">
        <v>212793648.98</v>
      </c>
      <c r="E31" s="151" t="s">
        <v>6</v>
      </c>
      <c r="F31" s="64">
        <v>0</v>
      </c>
      <c r="G31" s="162">
        <v>0</v>
      </c>
    </row>
    <row r="32" spans="1:7" ht="12.75">
      <c r="A32" s="71" t="s">
        <v>39</v>
      </c>
      <c r="B32" s="157" t="s">
        <v>5</v>
      </c>
      <c r="C32" s="65">
        <v>0</v>
      </c>
      <c r="D32" s="149">
        <v>0</v>
      </c>
      <c r="E32" s="151" t="s">
        <v>6</v>
      </c>
      <c r="F32" s="163">
        <v>0</v>
      </c>
      <c r="G32" s="162">
        <v>0</v>
      </c>
    </row>
    <row r="33" spans="1:7" ht="12.75">
      <c r="A33" s="71" t="s">
        <v>51</v>
      </c>
      <c r="B33" s="157" t="s">
        <v>5</v>
      </c>
      <c r="C33" s="155">
        <v>198657866.08</v>
      </c>
      <c r="D33" s="153">
        <v>2626000</v>
      </c>
      <c r="E33" s="151" t="s">
        <v>6</v>
      </c>
      <c r="F33" s="163">
        <v>0</v>
      </c>
      <c r="G33" s="153">
        <v>7588427.91</v>
      </c>
    </row>
    <row r="34" spans="1:7" ht="12.75">
      <c r="A34" s="71" t="s">
        <v>8</v>
      </c>
      <c r="B34" s="157" t="s">
        <v>5</v>
      </c>
      <c r="C34" s="155">
        <v>45439171.32</v>
      </c>
      <c r="D34" s="153">
        <v>34312724.66</v>
      </c>
      <c r="E34" s="151" t="s">
        <v>6</v>
      </c>
      <c r="F34" s="64">
        <v>0</v>
      </c>
      <c r="G34" s="162">
        <v>0</v>
      </c>
    </row>
    <row r="35" spans="1:7" ht="12.75">
      <c r="A35" s="85" t="s">
        <v>59</v>
      </c>
      <c r="B35" s="157" t="s">
        <v>5</v>
      </c>
      <c r="C35" s="155">
        <v>14709050.27</v>
      </c>
      <c r="D35" s="150">
        <v>0</v>
      </c>
      <c r="E35" s="151" t="s">
        <v>6</v>
      </c>
      <c r="F35" s="155">
        <v>1995.11</v>
      </c>
      <c r="G35" s="162">
        <v>0</v>
      </c>
    </row>
    <row r="37" spans="1:7" ht="12.75">
      <c r="A37" s="23" t="s">
        <v>29</v>
      </c>
      <c r="B37" s="7"/>
      <c r="C37" s="20">
        <f>SUM(C27:C36)</f>
        <v>569520342.99</v>
      </c>
      <c r="D37" s="20">
        <f>SUM(D27:D36)</f>
        <v>599567283.89</v>
      </c>
      <c r="E37" s="7"/>
      <c r="F37" s="63">
        <f>SUM(F27:F36)</f>
        <v>98193827.2</v>
      </c>
      <c r="G37" s="63">
        <f>SUM(G27:G36)</f>
        <v>8155246.46</v>
      </c>
    </row>
    <row r="38" spans="3:7" ht="12.75">
      <c r="C38" s="9"/>
      <c r="D38" s="9"/>
      <c r="F38" s="9"/>
      <c r="G38" s="9"/>
    </row>
    <row r="39" spans="1:7" ht="15">
      <c r="A39" s="40" t="s">
        <v>3</v>
      </c>
      <c r="B39" s="24"/>
      <c r="C39" s="87">
        <f>+C37+C22</f>
        <v>2400170698.62</v>
      </c>
      <c r="D39" s="87">
        <f>+D37+D22</f>
        <v>1842306441.2400002</v>
      </c>
      <c r="E39" s="88"/>
      <c r="F39" s="87">
        <f>+F37+F22</f>
        <v>135472040.31</v>
      </c>
      <c r="G39" s="87">
        <f>+G37+G22</f>
        <v>36700512.85</v>
      </c>
    </row>
    <row r="41" spans="1:6" ht="12.75">
      <c r="A41" s="102" t="s">
        <v>67</v>
      </c>
      <c r="B41" s="102"/>
      <c r="C41" s="102"/>
      <c r="D41" s="102"/>
      <c r="E41" s="102"/>
      <c r="F41" s="102"/>
    </row>
    <row r="42" spans="1:7" ht="12.75">
      <c r="A42" s="81" t="s">
        <v>68</v>
      </c>
      <c r="B42" s="81"/>
      <c r="C42" s="81"/>
      <c r="D42" s="81"/>
      <c r="E42" s="81"/>
      <c r="F42" s="81"/>
      <c r="G42" s="27"/>
    </row>
  </sheetData>
  <sheetProtection/>
  <mergeCells count="3">
    <mergeCell ref="A6:G6"/>
    <mergeCell ref="A25:G25"/>
    <mergeCell ref="A3:G3"/>
  </mergeCell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43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58.7109375" style="0" bestFit="1" customWidth="1"/>
    <col min="3" max="3" width="18.57421875" style="0" customWidth="1"/>
    <col min="4" max="4" width="18.421875" style="0" customWidth="1"/>
  </cols>
  <sheetData>
    <row r="4" spans="1:7" ht="15.75">
      <c r="A4" s="189" t="s">
        <v>40</v>
      </c>
      <c r="B4" s="189"/>
      <c r="C4" s="189"/>
      <c r="D4" s="189"/>
      <c r="E4" s="189"/>
      <c r="F4" s="189"/>
      <c r="G4" s="189"/>
    </row>
    <row r="6" ht="12.75">
      <c r="A6" s="7" t="s">
        <v>37</v>
      </c>
    </row>
    <row r="7" spans="1:7" ht="12.75">
      <c r="A7" s="212" t="s">
        <v>26</v>
      </c>
      <c r="B7" s="212"/>
      <c r="C7" s="212"/>
      <c r="D7" s="212"/>
      <c r="E7" s="3"/>
      <c r="F7" s="3"/>
      <c r="G7" s="3"/>
    </row>
    <row r="8" spans="1:4" ht="12.75">
      <c r="A8" s="7" t="s">
        <v>74</v>
      </c>
      <c r="C8" s="8" t="s">
        <v>33</v>
      </c>
      <c r="D8" s="8" t="s">
        <v>34</v>
      </c>
    </row>
    <row r="9" spans="1:4" ht="12.75">
      <c r="A9" s="29" t="s">
        <v>57</v>
      </c>
      <c r="B9" s="12" t="s">
        <v>20</v>
      </c>
      <c r="C9" s="152">
        <v>216157.2</v>
      </c>
      <c r="D9" s="152">
        <v>6894506.22</v>
      </c>
    </row>
    <row r="10" spans="1:4" ht="12.75">
      <c r="A10" s="67" t="s">
        <v>73</v>
      </c>
      <c r="B10" s="13" t="s">
        <v>20</v>
      </c>
      <c r="C10" s="152">
        <v>6033794.56</v>
      </c>
      <c r="D10" s="152">
        <v>4143023.7</v>
      </c>
    </row>
    <row r="11" spans="1:4" ht="12.75">
      <c r="A11" s="11" t="s">
        <v>9</v>
      </c>
      <c r="B11" s="13" t="s">
        <v>20</v>
      </c>
      <c r="C11" s="148">
        <v>0</v>
      </c>
      <c r="D11" s="166">
        <v>0</v>
      </c>
    </row>
    <row r="12" spans="1:4" ht="12.75">
      <c r="A12" s="11" t="s">
        <v>10</v>
      </c>
      <c r="B12" s="12" t="s">
        <v>20</v>
      </c>
      <c r="C12" s="152">
        <v>4408968.68</v>
      </c>
      <c r="D12" s="152">
        <v>20591858.19</v>
      </c>
    </row>
    <row r="13" spans="1:4" ht="12.75">
      <c r="A13" s="11" t="s">
        <v>11</v>
      </c>
      <c r="B13" s="12" t="s">
        <v>20</v>
      </c>
      <c r="C13" s="152">
        <v>30398214.28</v>
      </c>
      <c r="D13" s="152">
        <v>129158167.25</v>
      </c>
    </row>
    <row r="14" spans="1:4" ht="12.75">
      <c r="A14" s="11" t="s">
        <v>12</v>
      </c>
      <c r="B14" s="13" t="s">
        <v>20</v>
      </c>
      <c r="C14" s="152">
        <v>18774123.7</v>
      </c>
      <c r="D14" s="152">
        <v>22709751.54</v>
      </c>
    </row>
    <row r="15" spans="1:4" ht="12.75">
      <c r="A15" s="11" t="s">
        <v>13</v>
      </c>
      <c r="B15" s="13" t="s">
        <v>20</v>
      </c>
      <c r="C15" s="152">
        <v>5997830.99</v>
      </c>
      <c r="D15" s="152">
        <v>4522474.12</v>
      </c>
    </row>
    <row r="16" spans="1:4" ht="12.75">
      <c r="A16" s="67" t="s">
        <v>61</v>
      </c>
      <c r="B16" s="13" t="s">
        <v>20</v>
      </c>
      <c r="C16" s="152">
        <v>26547643.81</v>
      </c>
      <c r="D16" s="152">
        <v>36968397.84</v>
      </c>
    </row>
    <row r="17" spans="1:4" ht="12.75">
      <c r="A17" s="11" t="s">
        <v>14</v>
      </c>
      <c r="B17" s="13" t="s">
        <v>20</v>
      </c>
      <c r="C17" s="148">
        <v>0</v>
      </c>
      <c r="D17" s="166">
        <v>0</v>
      </c>
    </row>
    <row r="18" spans="1:4" ht="12.75">
      <c r="A18" s="11" t="s">
        <v>19</v>
      </c>
      <c r="B18" s="13" t="s">
        <v>20</v>
      </c>
      <c r="C18" s="148">
        <v>0</v>
      </c>
      <c r="D18" s="166">
        <v>0</v>
      </c>
    </row>
    <row r="19" spans="1:4" ht="12.75">
      <c r="A19" s="11" t="s">
        <v>48</v>
      </c>
      <c r="B19" s="13" t="s">
        <v>20</v>
      </c>
      <c r="C19" s="148">
        <v>0</v>
      </c>
      <c r="D19" s="152">
        <v>6471030.55</v>
      </c>
    </row>
    <row r="20" spans="1:4" ht="12.75">
      <c r="A20" s="67" t="s">
        <v>64</v>
      </c>
      <c r="B20" s="13" t="s">
        <v>20</v>
      </c>
      <c r="C20" s="152">
        <v>2456281.39</v>
      </c>
      <c r="D20" s="152">
        <v>3239809.49</v>
      </c>
    </row>
    <row r="21" spans="1:4" ht="12.75">
      <c r="A21" s="29" t="s">
        <v>49</v>
      </c>
      <c r="B21" s="12" t="s">
        <v>20</v>
      </c>
      <c r="C21" s="152">
        <v>10931524.07</v>
      </c>
      <c r="D21" s="152">
        <v>14778816.38</v>
      </c>
    </row>
    <row r="22" spans="1:4" s="231" customFormat="1" ht="12.75">
      <c r="A22" s="228"/>
      <c r="B22" s="229"/>
      <c r="C22" s="230"/>
      <c r="D22" s="230"/>
    </row>
    <row r="23" spans="1:4" ht="12.75">
      <c r="A23" s="28" t="s">
        <v>28</v>
      </c>
      <c r="B23" s="7"/>
      <c r="C23" s="80">
        <f>SUM(C9:C22)</f>
        <v>105764538.68</v>
      </c>
      <c r="D23" s="80">
        <f>SUM(D9:D22)</f>
        <v>249477835.28000003</v>
      </c>
    </row>
    <row r="24" spans="5:7" ht="12.75">
      <c r="E24" s="4"/>
      <c r="F24" s="4"/>
      <c r="G24" s="4"/>
    </row>
    <row r="25" spans="1:4" ht="12.75">
      <c r="A25" s="211" t="s">
        <v>1</v>
      </c>
      <c r="B25" s="211"/>
      <c r="C25" s="211"/>
      <c r="D25" s="211"/>
    </row>
    <row r="27" spans="1:4" ht="12.75">
      <c r="A27" s="74" t="s">
        <v>7</v>
      </c>
      <c r="B27" s="12" t="s">
        <v>20</v>
      </c>
      <c r="C27" s="164">
        <v>1301741.91</v>
      </c>
      <c r="D27" s="164">
        <v>77493.23</v>
      </c>
    </row>
    <row r="28" spans="1:4" ht="12.75">
      <c r="A28" s="74" t="s">
        <v>45</v>
      </c>
      <c r="B28" s="13" t="s">
        <v>20</v>
      </c>
      <c r="C28" s="146">
        <v>0</v>
      </c>
      <c r="D28" s="165">
        <v>10146564.94</v>
      </c>
    </row>
    <row r="29" spans="1:4" ht="12.75">
      <c r="A29" s="74" t="s">
        <v>15</v>
      </c>
      <c r="B29" s="12" t="s">
        <v>20</v>
      </c>
      <c r="C29" s="147">
        <v>0</v>
      </c>
      <c r="D29" s="147">
        <v>0</v>
      </c>
    </row>
    <row r="30" spans="1:4" ht="12.75">
      <c r="A30" s="74" t="s">
        <v>16</v>
      </c>
      <c r="B30" s="12" t="s">
        <v>20</v>
      </c>
      <c r="C30" s="164">
        <v>4762092.76</v>
      </c>
      <c r="D30" s="164">
        <v>7001000</v>
      </c>
    </row>
    <row r="31" spans="1:4" ht="12.75">
      <c r="A31" s="74" t="s">
        <v>17</v>
      </c>
      <c r="B31" s="13" t="s">
        <v>20</v>
      </c>
      <c r="C31" s="146">
        <v>0</v>
      </c>
      <c r="D31" s="146">
        <v>0</v>
      </c>
    </row>
    <row r="32" spans="1:4" ht="12.75">
      <c r="A32" s="74" t="s">
        <v>18</v>
      </c>
      <c r="B32" s="12" t="s">
        <v>20</v>
      </c>
      <c r="C32" s="164">
        <v>471396.71</v>
      </c>
      <c r="D32" s="164">
        <v>631319.09</v>
      </c>
    </row>
    <row r="33" spans="1:4" ht="12.75">
      <c r="A33" s="74" t="s">
        <v>52</v>
      </c>
      <c r="B33" s="13" t="s">
        <v>20</v>
      </c>
      <c r="C33" s="146">
        <v>0</v>
      </c>
      <c r="D33" s="146">
        <v>0</v>
      </c>
    </row>
    <row r="34" spans="1:4" ht="12.75">
      <c r="A34" s="74" t="s">
        <v>51</v>
      </c>
      <c r="B34" s="13" t="s">
        <v>20</v>
      </c>
      <c r="C34" s="164">
        <v>3665233.75</v>
      </c>
      <c r="D34" s="164">
        <v>22896604.02</v>
      </c>
    </row>
    <row r="35" spans="1:4" ht="12.75">
      <c r="A35" s="74" t="s">
        <v>8</v>
      </c>
      <c r="B35" s="12" t="s">
        <v>20</v>
      </c>
      <c r="C35" s="164">
        <v>7736654.25</v>
      </c>
      <c r="D35" s="164">
        <v>103172999.03</v>
      </c>
    </row>
    <row r="36" spans="1:4" ht="12.75">
      <c r="A36" s="64" t="s">
        <v>59</v>
      </c>
      <c r="B36" s="13" t="s">
        <v>20</v>
      </c>
      <c r="C36" s="146">
        <v>0</v>
      </c>
      <c r="D36" s="164">
        <v>343910</v>
      </c>
    </row>
    <row r="37" spans="3:4" ht="12.75">
      <c r="C37" s="81"/>
      <c r="D37" s="81"/>
    </row>
    <row r="38" spans="1:4" ht="12.75">
      <c r="A38" s="23" t="s">
        <v>29</v>
      </c>
      <c r="B38" s="7"/>
      <c r="C38" s="20">
        <f>SUM(C27:C37)</f>
        <v>17937119.38</v>
      </c>
      <c r="D38" s="20">
        <f>SUM(D27:D37)</f>
        <v>144269890.31</v>
      </c>
    </row>
    <row r="39" spans="3:4" ht="12.75">
      <c r="C39" s="82"/>
      <c r="D39" s="82"/>
    </row>
    <row r="40" spans="1:4" ht="12.75">
      <c r="A40" s="42" t="s">
        <v>63</v>
      </c>
      <c r="B40" s="7"/>
      <c r="C40" s="43">
        <f>+C38+C23</f>
        <v>123701658.06</v>
      </c>
      <c r="D40" s="43">
        <f>+D38+D23</f>
        <v>393747725.59000003</v>
      </c>
    </row>
    <row r="42" spans="1:6" ht="12.75">
      <c r="A42" s="102" t="s">
        <v>67</v>
      </c>
      <c r="B42" s="102"/>
      <c r="C42" s="102"/>
      <c r="D42" s="102"/>
      <c r="E42" s="102"/>
      <c r="F42" s="102"/>
    </row>
    <row r="43" spans="1:6" ht="12.75">
      <c r="A43" s="81" t="s">
        <v>68</v>
      </c>
      <c r="B43" s="81"/>
      <c r="C43" s="81"/>
      <c r="D43" s="81"/>
      <c r="E43" s="81"/>
      <c r="F43" s="81"/>
    </row>
  </sheetData>
  <sheetProtection/>
  <mergeCells count="3">
    <mergeCell ref="A4:G4"/>
    <mergeCell ref="A25:D25"/>
    <mergeCell ref="A7:D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3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62.00390625" style="0" customWidth="1"/>
    <col min="2" max="2" width="16.140625" style="0" customWidth="1"/>
    <col min="3" max="3" width="18.421875" style="0" customWidth="1"/>
  </cols>
  <sheetData>
    <row r="4" spans="1:3" ht="18">
      <c r="A4" s="213" t="s">
        <v>43</v>
      </c>
      <c r="B4" s="213"/>
      <c r="C4" s="213"/>
    </row>
    <row r="6" spans="1:3" ht="12.75">
      <c r="A6" s="190" t="s">
        <v>26</v>
      </c>
      <c r="B6" s="190"/>
      <c r="C6" s="190"/>
    </row>
    <row r="7" spans="1:3" ht="12.75">
      <c r="A7" s="7" t="s">
        <v>76</v>
      </c>
      <c r="C7" s="8" t="s">
        <v>38</v>
      </c>
    </row>
    <row r="8" spans="1:3" ht="12.75">
      <c r="A8" s="16" t="s">
        <v>57</v>
      </c>
      <c r="B8" s="14" t="s">
        <v>44</v>
      </c>
      <c r="C8" s="167">
        <v>203807.91</v>
      </c>
    </row>
    <row r="9" spans="1:3" ht="12.75">
      <c r="A9" s="16" t="s">
        <v>9</v>
      </c>
      <c r="B9" s="14" t="s">
        <v>44</v>
      </c>
      <c r="C9" s="79">
        <v>0</v>
      </c>
    </row>
    <row r="10" spans="1:3" ht="12.75">
      <c r="A10" s="16" t="s">
        <v>12</v>
      </c>
      <c r="B10" s="14" t="s">
        <v>44</v>
      </c>
      <c r="C10" s="171">
        <v>100</v>
      </c>
    </row>
    <row r="11" spans="1:3" ht="12.75">
      <c r="A11" s="169" t="s">
        <v>17</v>
      </c>
      <c r="B11" s="170" t="s">
        <v>44</v>
      </c>
      <c r="C11" s="77">
        <v>0</v>
      </c>
    </row>
    <row r="12" spans="1:3" ht="12.75">
      <c r="A12" s="16" t="s">
        <v>14</v>
      </c>
      <c r="B12" s="14" t="s">
        <v>44</v>
      </c>
      <c r="C12" s="167">
        <v>23000</v>
      </c>
    </row>
    <row r="13" spans="1:3" ht="12.75">
      <c r="A13" s="16" t="s">
        <v>11</v>
      </c>
      <c r="B13" s="14" t="s">
        <v>44</v>
      </c>
      <c r="C13" s="167">
        <v>43917352.42</v>
      </c>
    </row>
    <row r="14" spans="1:3" ht="12.75">
      <c r="A14" s="16" t="s">
        <v>10</v>
      </c>
      <c r="B14" s="14" t="s">
        <v>44</v>
      </c>
      <c r="C14" s="167">
        <v>79995452.28</v>
      </c>
    </row>
    <row r="15" spans="1:3" ht="12.75">
      <c r="A15" s="64" t="s">
        <v>61</v>
      </c>
      <c r="B15" s="14" t="s">
        <v>44</v>
      </c>
      <c r="C15" s="167">
        <v>41019715.26</v>
      </c>
    </row>
    <row r="16" spans="1:3" ht="12.75">
      <c r="A16" s="64" t="s">
        <v>73</v>
      </c>
      <c r="B16" s="14" t="s">
        <v>44</v>
      </c>
      <c r="C16" s="167">
        <v>53291719.55</v>
      </c>
    </row>
    <row r="17" spans="1:3" ht="12.75">
      <c r="A17" s="16" t="s">
        <v>13</v>
      </c>
      <c r="B17" s="14" t="s">
        <v>44</v>
      </c>
      <c r="C17" s="167">
        <v>32940216.59</v>
      </c>
    </row>
    <row r="18" spans="1:3" ht="12.75">
      <c r="A18" s="16" t="s">
        <v>19</v>
      </c>
      <c r="B18" s="14" t="s">
        <v>44</v>
      </c>
      <c r="C18" s="167">
        <v>612343.52</v>
      </c>
    </row>
    <row r="19" spans="1:3" ht="12.75">
      <c r="A19" s="64" t="s">
        <v>66</v>
      </c>
      <c r="B19" s="14" t="s">
        <v>44</v>
      </c>
      <c r="C19" s="167">
        <v>559621.81</v>
      </c>
    </row>
    <row r="20" spans="1:3" ht="12.75">
      <c r="A20" s="169" t="s">
        <v>49</v>
      </c>
      <c r="B20" s="170" t="s">
        <v>44</v>
      </c>
      <c r="C20" s="167">
        <v>25000</v>
      </c>
    </row>
    <row r="21" spans="2:3" ht="12.75">
      <c r="B21" s="9"/>
      <c r="C21" s="9"/>
    </row>
    <row r="22" spans="1:3" ht="12.75">
      <c r="A22" s="23" t="s">
        <v>28</v>
      </c>
      <c r="C22" s="21">
        <f>SUM(C8:C21)</f>
        <v>252588329.34000003</v>
      </c>
    </row>
    <row r="24" spans="1:3" ht="12.75">
      <c r="A24" s="214" t="s">
        <v>1</v>
      </c>
      <c r="B24" s="214"/>
      <c r="C24" s="214"/>
    </row>
    <row r="26" spans="1:3" ht="12.75">
      <c r="A26" s="72" t="s">
        <v>7</v>
      </c>
      <c r="B26" s="89" t="s">
        <v>44</v>
      </c>
      <c r="C26" s="158">
        <v>12750768.47</v>
      </c>
    </row>
    <row r="27" spans="1:3" ht="12.75">
      <c r="A27" s="98" t="s">
        <v>16</v>
      </c>
      <c r="B27" s="101" t="s">
        <v>44</v>
      </c>
      <c r="C27" s="158">
        <v>327303.44</v>
      </c>
    </row>
    <row r="28" spans="1:3" ht="12.75">
      <c r="A28" s="97" t="s">
        <v>8</v>
      </c>
      <c r="B28" s="100" t="s">
        <v>44</v>
      </c>
      <c r="C28" s="158">
        <v>206608.58</v>
      </c>
    </row>
    <row r="29" spans="1:3" ht="12.75">
      <c r="A29" s="97" t="s">
        <v>39</v>
      </c>
      <c r="B29" s="100" t="s">
        <v>44</v>
      </c>
      <c r="C29" s="160">
        <v>0</v>
      </c>
    </row>
    <row r="30" spans="1:3" ht="12.75">
      <c r="A30" s="97" t="s">
        <v>18</v>
      </c>
      <c r="B30" s="100" t="s">
        <v>44</v>
      </c>
      <c r="C30" s="160">
        <v>0</v>
      </c>
    </row>
    <row r="31" spans="1:3" ht="12.75">
      <c r="A31" s="99" t="s">
        <v>45</v>
      </c>
      <c r="B31" s="100" t="s">
        <v>44</v>
      </c>
      <c r="C31" s="160">
        <v>0</v>
      </c>
    </row>
    <row r="32" spans="1:3" ht="12.75">
      <c r="A32" s="98" t="s">
        <v>51</v>
      </c>
      <c r="B32" s="100" t="s">
        <v>44</v>
      </c>
      <c r="C32" s="158">
        <v>40000</v>
      </c>
    </row>
    <row r="34" spans="1:3" ht="12.75">
      <c r="A34" s="23" t="s">
        <v>29</v>
      </c>
      <c r="C34" s="21">
        <f>SUM(C26:C33)</f>
        <v>13324680.49</v>
      </c>
    </row>
    <row r="36" spans="1:3" ht="12.75">
      <c r="A36" s="49" t="s">
        <v>3</v>
      </c>
      <c r="C36" s="50">
        <f>+C34+C22</f>
        <v>265913009.83000004</v>
      </c>
    </row>
    <row r="38" spans="1:3" ht="12.75">
      <c r="A38" s="192" t="s">
        <v>70</v>
      </c>
      <c r="B38" s="193"/>
      <c r="C38" s="193"/>
    </row>
    <row r="39" spans="1:6" ht="12.75">
      <c r="A39" s="192" t="s">
        <v>68</v>
      </c>
      <c r="B39" s="193"/>
      <c r="C39" s="193"/>
      <c r="D39" s="193"/>
      <c r="E39" s="193"/>
      <c r="F39" s="193"/>
    </row>
  </sheetData>
  <sheetProtection/>
  <mergeCells count="5">
    <mergeCell ref="A4:C4"/>
    <mergeCell ref="A6:C6"/>
    <mergeCell ref="A24:C24"/>
    <mergeCell ref="A39:F39"/>
    <mergeCell ref="A38:C3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7">
      <selection activeCell="A33" sqref="A33"/>
    </sheetView>
  </sheetViews>
  <sheetFormatPr defaultColWidth="11.421875" defaultRowHeight="12.75"/>
  <cols>
    <col min="1" max="1" width="69.140625" style="0" bestFit="1" customWidth="1"/>
    <col min="2" max="2" width="38.00390625" style="0" bestFit="1" customWidth="1"/>
    <col min="3" max="3" width="14.8515625" style="0" bestFit="1" customWidth="1"/>
  </cols>
  <sheetData>
    <row r="3" spans="1:7" ht="20.25">
      <c r="A3" s="216" t="s">
        <v>41</v>
      </c>
      <c r="B3" s="216"/>
      <c r="C3" s="216"/>
      <c r="D3" s="6"/>
      <c r="E3" s="6"/>
      <c r="F3" s="6"/>
      <c r="G3" s="6"/>
    </row>
    <row r="5" ht="12.75">
      <c r="A5" s="7" t="s">
        <v>37</v>
      </c>
    </row>
    <row r="6" spans="1:7" ht="12.75">
      <c r="A6" s="212" t="s">
        <v>26</v>
      </c>
      <c r="B6" s="212"/>
      <c r="C6" s="212"/>
      <c r="D6" s="3"/>
      <c r="E6" s="3"/>
      <c r="F6" s="3"/>
      <c r="G6" s="3"/>
    </row>
    <row r="7" spans="1:3" ht="12.75">
      <c r="A7" s="7" t="s">
        <v>74</v>
      </c>
      <c r="C7" s="8" t="s">
        <v>35</v>
      </c>
    </row>
    <row r="8" spans="1:3" ht="12.75">
      <c r="A8" s="16" t="s">
        <v>57</v>
      </c>
      <c r="B8" s="44" t="s">
        <v>21</v>
      </c>
      <c r="C8" s="168">
        <v>178.09</v>
      </c>
    </row>
    <row r="9" spans="1:3" ht="12.75">
      <c r="A9" s="64" t="s">
        <v>73</v>
      </c>
      <c r="B9" s="31" t="s">
        <v>21</v>
      </c>
      <c r="C9" s="76">
        <v>0</v>
      </c>
    </row>
    <row r="10" spans="1:3" ht="12.75">
      <c r="A10" s="16" t="s">
        <v>9</v>
      </c>
      <c r="B10" s="31" t="s">
        <v>21</v>
      </c>
      <c r="C10" s="76">
        <v>0</v>
      </c>
    </row>
    <row r="11" spans="1:3" ht="12.75">
      <c r="A11" s="16" t="s">
        <v>10</v>
      </c>
      <c r="B11" s="31" t="s">
        <v>21</v>
      </c>
      <c r="C11" s="168">
        <v>0.53</v>
      </c>
    </row>
    <row r="12" spans="1:3" ht="12.75">
      <c r="A12" s="64" t="s">
        <v>17</v>
      </c>
      <c r="B12" s="31" t="s">
        <v>21</v>
      </c>
      <c r="C12" s="168"/>
    </row>
    <row r="13" spans="1:3" ht="12.75">
      <c r="A13" s="16" t="s">
        <v>11</v>
      </c>
      <c r="B13" s="44" t="s">
        <v>21</v>
      </c>
      <c r="C13" s="167">
        <v>32089.64</v>
      </c>
    </row>
    <row r="14" spans="1:3" ht="12.75">
      <c r="A14" s="16" t="s">
        <v>12</v>
      </c>
      <c r="B14" s="44" t="s">
        <v>21</v>
      </c>
      <c r="C14" s="172">
        <v>0</v>
      </c>
    </row>
    <row r="15" spans="1:3" ht="12.75">
      <c r="A15" s="16" t="s">
        <v>13</v>
      </c>
      <c r="B15" s="31" t="s">
        <v>21</v>
      </c>
      <c r="C15" s="77">
        <v>0</v>
      </c>
    </row>
    <row r="16" spans="1:3" ht="12.75">
      <c r="A16" s="64" t="s">
        <v>61</v>
      </c>
      <c r="B16" s="44" t="s">
        <v>21</v>
      </c>
      <c r="C16" s="76">
        <v>0</v>
      </c>
    </row>
    <row r="17" spans="1:3" ht="12.75">
      <c r="A17" s="16" t="s">
        <v>14</v>
      </c>
      <c r="B17" s="44" t="s">
        <v>21</v>
      </c>
      <c r="C17" s="76">
        <v>0</v>
      </c>
    </row>
    <row r="18" spans="1:3" ht="12.75">
      <c r="A18" s="16" t="s">
        <v>19</v>
      </c>
      <c r="B18" s="44" t="s">
        <v>21</v>
      </c>
      <c r="C18" s="76">
        <v>0</v>
      </c>
    </row>
    <row r="19" spans="1:3" ht="12.75">
      <c r="A19" s="64" t="s">
        <v>64</v>
      </c>
      <c r="B19" s="44" t="s">
        <v>21</v>
      </c>
      <c r="C19" s="167">
        <v>731115.75</v>
      </c>
    </row>
    <row r="20" spans="1:3" ht="12.75">
      <c r="A20" s="45" t="s">
        <v>48</v>
      </c>
      <c r="B20" s="44" t="s">
        <v>21</v>
      </c>
      <c r="C20" s="167">
        <v>15568348.31</v>
      </c>
    </row>
    <row r="22" spans="1:3" ht="12.75">
      <c r="A22" s="23" t="s">
        <v>30</v>
      </c>
      <c r="C22" s="20">
        <f>SUM(C8:C21)</f>
        <v>16331732.32</v>
      </c>
    </row>
    <row r="23" ht="12.75">
      <c r="D23" s="4"/>
    </row>
    <row r="24" spans="1:3" ht="12.75">
      <c r="A24" s="215" t="s">
        <v>1</v>
      </c>
      <c r="B24" s="215"/>
      <c r="C24" s="215"/>
    </row>
    <row r="26" spans="1:3" ht="12.75">
      <c r="A26" s="70" t="s">
        <v>7</v>
      </c>
      <c r="B26" s="173" t="s">
        <v>21</v>
      </c>
      <c r="C26" s="175">
        <v>0.12</v>
      </c>
    </row>
    <row r="27" spans="1:3" ht="12.75">
      <c r="A27" s="70" t="s">
        <v>45</v>
      </c>
      <c r="B27" s="173" t="s">
        <v>21</v>
      </c>
      <c r="C27" s="159">
        <v>74500.64</v>
      </c>
    </row>
    <row r="28" spans="1:3" ht="12.75">
      <c r="A28" s="70" t="s">
        <v>15</v>
      </c>
      <c r="B28" s="173" t="s">
        <v>21</v>
      </c>
      <c r="C28" s="174">
        <v>0</v>
      </c>
    </row>
    <row r="29" spans="1:3" ht="12.75">
      <c r="A29" s="86" t="s">
        <v>51</v>
      </c>
      <c r="B29" s="173" t="s">
        <v>21</v>
      </c>
      <c r="C29" s="158">
        <v>1521790.52</v>
      </c>
    </row>
    <row r="30" spans="1:3" ht="12.75">
      <c r="A30" s="70" t="s">
        <v>50</v>
      </c>
      <c r="B30" s="173" t="s">
        <v>21</v>
      </c>
      <c r="C30" s="160">
        <v>0</v>
      </c>
    </row>
    <row r="31" spans="1:3" ht="12.75">
      <c r="A31" s="70" t="s">
        <v>18</v>
      </c>
      <c r="B31" s="173" t="s">
        <v>21</v>
      </c>
      <c r="C31" s="174">
        <v>0</v>
      </c>
    </row>
    <row r="32" spans="1:3" ht="12.75">
      <c r="A32" s="70" t="s">
        <v>39</v>
      </c>
      <c r="B32" s="173" t="s">
        <v>21</v>
      </c>
      <c r="C32" s="174">
        <v>0</v>
      </c>
    </row>
    <row r="33" spans="1:3" ht="12.75">
      <c r="A33" s="70" t="s">
        <v>8</v>
      </c>
      <c r="B33" s="173" t="s">
        <v>21</v>
      </c>
      <c r="C33" s="160">
        <v>0</v>
      </c>
    </row>
    <row r="34" spans="1:3" ht="12.75">
      <c r="A34" s="7"/>
      <c r="B34" s="7"/>
      <c r="C34" s="7"/>
    </row>
    <row r="35" spans="1:3" ht="12.75">
      <c r="A35" s="23" t="s">
        <v>31</v>
      </c>
      <c r="B35" s="7"/>
      <c r="C35" s="21">
        <f>SUM(C26:C34)</f>
        <v>1596291.28</v>
      </c>
    </row>
    <row r="37" spans="1:4" ht="12.75">
      <c r="A37" s="46" t="s">
        <v>3</v>
      </c>
      <c r="B37" s="25"/>
      <c r="C37" s="47">
        <f>+C22+C35</f>
        <v>17928023.6</v>
      </c>
      <c r="D37" s="5"/>
    </row>
    <row r="39" spans="1:6" ht="12.75">
      <c r="A39" s="102" t="s">
        <v>67</v>
      </c>
      <c r="B39" s="102"/>
      <c r="C39" s="102"/>
      <c r="D39" s="102"/>
      <c r="E39" s="102"/>
      <c r="F39" s="102"/>
    </row>
    <row r="40" spans="1:6" ht="12.75">
      <c r="A40" s="81" t="s">
        <v>68</v>
      </c>
      <c r="B40" s="81"/>
      <c r="C40" s="81"/>
      <c r="D40" s="81"/>
      <c r="E40" s="81"/>
      <c r="F40" s="81"/>
    </row>
  </sheetData>
  <sheetProtection/>
  <mergeCells count="3">
    <mergeCell ref="A24:C24"/>
    <mergeCell ref="A6:C6"/>
    <mergeCell ref="A3:C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7">
      <selection activeCell="C25" sqref="C25"/>
    </sheetView>
  </sheetViews>
  <sheetFormatPr defaultColWidth="11.421875" defaultRowHeight="12.75"/>
  <cols>
    <col min="1" max="1" width="72.421875" style="0" bestFit="1" customWidth="1"/>
    <col min="2" max="2" width="25.421875" style="0" bestFit="1" customWidth="1"/>
    <col min="3" max="3" width="24.28125" style="0" customWidth="1"/>
  </cols>
  <sheetData>
    <row r="5" spans="1:3" ht="15.75">
      <c r="A5" s="189" t="s">
        <v>24</v>
      </c>
      <c r="B5" s="189"/>
      <c r="C5" s="189"/>
    </row>
    <row r="7" spans="1:3" ht="12.75">
      <c r="A7" s="217" t="s">
        <v>26</v>
      </c>
      <c r="B7" s="218"/>
      <c r="C7" s="219"/>
    </row>
    <row r="8" spans="1:3" ht="12.75">
      <c r="A8" s="7" t="s">
        <v>74</v>
      </c>
      <c r="C8" s="8" t="s">
        <v>38</v>
      </c>
    </row>
    <row r="9" spans="1:3" ht="12.75">
      <c r="A9" s="19" t="s">
        <v>57</v>
      </c>
      <c r="B9" s="39" t="s">
        <v>24</v>
      </c>
      <c r="C9" s="162">
        <v>505126.51</v>
      </c>
    </row>
    <row r="10" spans="1:3" ht="12.75">
      <c r="A10" s="84" t="s">
        <v>73</v>
      </c>
      <c r="B10" s="39" t="s">
        <v>24</v>
      </c>
      <c r="C10" s="153">
        <v>927405.2</v>
      </c>
    </row>
    <row r="11" spans="1:3" ht="12.75">
      <c r="A11" s="19" t="s">
        <v>9</v>
      </c>
      <c r="B11" s="39" t="s">
        <v>24</v>
      </c>
      <c r="C11" s="153">
        <v>5627121.16</v>
      </c>
    </row>
    <row r="12" spans="1:3" ht="12.75">
      <c r="A12" s="19" t="s">
        <v>10</v>
      </c>
      <c r="B12" s="39" t="s">
        <v>24</v>
      </c>
      <c r="C12" s="153">
        <v>1513973.65</v>
      </c>
    </row>
    <row r="13" spans="1:3" ht="12.75">
      <c r="A13" s="19" t="s">
        <v>11</v>
      </c>
      <c r="B13" s="39" t="s">
        <v>24</v>
      </c>
      <c r="C13" s="153">
        <v>3267664.03</v>
      </c>
    </row>
    <row r="14" spans="1:3" ht="12.75">
      <c r="A14" s="19" t="s">
        <v>17</v>
      </c>
      <c r="B14" s="39" t="s">
        <v>24</v>
      </c>
      <c r="C14" s="153">
        <v>17851.62</v>
      </c>
    </row>
    <row r="15" spans="1:3" ht="12.75">
      <c r="A15" s="19" t="s">
        <v>12</v>
      </c>
      <c r="B15" s="39" t="s">
        <v>24</v>
      </c>
      <c r="C15" s="153">
        <v>25153836.3</v>
      </c>
    </row>
    <row r="16" spans="1:3" ht="12.75">
      <c r="A16" s="19" t="s">
        <v>13</v>
      </c>
      <c r="B16" s="39" t="s">
        <v>24</v>
      </c>
      <c r="C16" s="153">
        <v>1995006.93</v>
      </c>
    </row>
    <row r="17" spans="1:3" ht="12.75">
      <c r="A17" s="84" t="s">
        <v>61</v>
      </c>
      <c r="B17" s="39" t="s">
        <v>24</v>
      </c>
      <c r="C17" s="153">
        <v>665811.27</v>
      </c>
    </row>
    <row r="18" spans="1:3" ht="12.75">
      <c r="A18" s="19" t="s">
        <v>14</v>
      </c>
      <c r="B18" s="39" t="s">
        <v>24</v>
      </c>
      <c r="C18" s="153">
        <v>1678719.96</v>
      </c>
    </row>
    <row r="19" spans="1:3" ht="12.75">
      <c r="A19" s="19" t="s">
        <v>19</v>
      </c>
      <c r="B19" s="39" t="s">
        <v>24</v>
      </c>
      <c r="C19" s="153">
        <v>305615.21</v>
      </c>
    </row>
    <row r="20" spans="1:3" ht="12.75">
      <c r="A20" s="54" t="s">
        <v>48</v>
      </c>
      <c r="B20" s="55" t="s">
        <v>24</v>
      </c>
      <c r="C20" s="153">
        <v>247196.85</v>
      </c>
    </row>
    <row r="21" spans="1:3" ht="12.75">
      <c r="A21" s="84" t="s">
        <v>64</v>
      </c>
      <c r="B21" s="39" t="s">
        <v>24</v>
      </c>
      <c r="C21" s="153">
        <v>737883.46</v>
      </c>
    </row>
    <row r="22" spans="1:3" ht="12.75">
      <c r="A22" s="19" t="s">
        <v>49</v>
      </c>
      <c r="B22" s="125" t="s">
        <v>24</v>
      </c>
      <c r="C22" s="153">
        <v>396993.36</v>
      </c>
    </row>
    <row r="24" spans="1:3" ht="12.75">
      <c r="A24" s="23" t="s">
        <v>32</v>
      </c>
      <c r="C24" s="21">
        <f>SUM(C9:C23)</f>
        <v>43040205.510000005</v>
      </c>
    </row>
    <row r="26" spans="1:3" ht="12.75">
      <c r="A26" s="215" t="s">
        <v>1</v>
      </c>
      <c r="B26" s="215"/>
      <c r="C26" s="215"/>
    </row>
    <row r="28" spans="1:3" ht="12.75">
      <c r="A28" s="73" t="s">
        <v>7</v>
      </c>
      <c r="B28" s="117" t="s">
        <v>24</v>
      </c>
      <c r="C28" s="136">
        <v>820927.95</v>
      </c>
    </row>
    <row r="29" spans="1:3" ht="12.75">
      <c r="A29" s="73" t="s">
        <v>45</v>
      </c>
      <c r="B29" s="117" t="s">
        <v>24</v>
      </c>
      <c r="C29" s="161">
        <v>115406.98</v>
      </c>
    </row>
    <row r="30" spans="1:3" ht="12.75">
      <c r="A30" s="73" t="s">
        <v>15</v>
      </c>
      <c r="B30" s="117" t="s">
        <v>24</v>
      </c>
      <c r="C30" s="161">
        <v>274306.41</v>
      </c>
    </row>
    <row r="31" spans="1:3" ht="12.75">
      <c r="A31" s="73" t="s">
        <v>16</v>
      </c>
      <c r="B31" s="117" t="s">
        <v>24</v>
      </c>
      <c r="C31" s="136">
        <v>173029.28</v>
      </c>
    </row>
    <row r="32" spans="1:3" ht="12.75">
      <c r="A32" s="73" t="s">
        <v>50</v>
      </c>
      <c r="B32" s="117" t="s">
        <v>24</v>
      </c>
      <c r="C32" s="176">
        <v>0</v>
      </c>
    </row>
    <row r="33" spans="1:3" ht="12.75">
      <c r="A33" s="73" t="s">
        <v>18</v>
      </c>
      <c r="B33" s="117" t="s">
        <v>24</v>
      </c>
      <c r="C33" s="136">
        <v>70085.3</v>
      </c>
    </row>
    <row r="34" spans="1:3" ht="12.75">
      <c r="A34" s="73" t="s">
        <v>51</v>
      </c>
      <c r="B34" s="117" t="s">
        <v>24</v>
      </c>
      <c r="C34" s="136">
        <v>460536.48</v>
      </c>
    </row>
    <row r="35" spans="1:3" ht="12.75">
      <c r="A35" s="73" t="s">
        <v>8</v>
      </c>
      <c r="B35" s="117" t="s">
        <v>24</v>
      </c>
      <c r="C35" s="136">
        <v>786323.96</v>
      </c>
    </row>
    <row r="36" spans="1:3" ht="12.75">
      <c r="A36" s="66" t="s">
        <v>59</v>
      </c>
      <c r="B36" s="117" t="s">
        <v>24</v>
      </c>
      <c r="C36" s="136">
        <v>46800.79</v>
      </c>
    </row>
    <row r="38" spans="1:3" ht="12.75">
      <c r="A38" s="23" t="s">
        <v>31</v>
      </c>
      <c r="C38" s="21">
        <f>SUM(C28:C37)</f>
        <v>2747417.15</v>
      </c>
    </row>
    <row r="40" spans="1:3" ht="12.75">
      <c r="A40" s="57" t="s">
        <v>65</v>
      </c>
      <c r="C40" s="56">
        <f>+C38+C24</f>
        <v>45787622.660000004</v>
      </c>
    </row>
    <row r="42" spans="1:3" ht="12.75">
      <c r="A42" s="192" t="s">
        <v>70</v>
      </c>
      <c r="B42" s="193"/>
      <c r="C42" s="193"/>
    </row>
    <row r="43" spans="1:6" ht="12.75">
      <c r="A43" s="192" t="s">
        <v>68</v>
      </c>
      <c r="B43" s="193"/>
      <c r="C43" s="193"/>
      <c r="D43" s="193"/>
      <c r="E43" s="193"/>
      <c r="F43" s="193"/>
    </row>
  </sheetData>
  <sheetProtection/>
  <mergeCells count="5">
    <mergeCell ref="A5:C5"/>
    <mergeCell ref="A7:C7"/>
    <mergeCell ref="A26:C26"/>
    <mergeCell ref="A43:F43"/>
    <mergeCell ref="A42:C4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 Admin Fondo y Fideicomiso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Asoc Admin Fondo y Fideicomiso</dc:creator>
  <cp:keywords/>
  <dc:description/>
  <cp:lastModifiedBy>CARLOS</cp:lastModifiedBy>
  <dcterms:created xsi:type="dcterms:W3CDTF">2006-11-16T17:43:55Z</dcterms:created>
  <dcterms:modified xsi:type="dcterms:W3CDTF">2014-05-08T16:30:52Z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